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3" i="1"/>
  <c r="C128" i="1"/>
  <c r="C117" i="1"/>
  <c r="C112" i="1"/>
  <c r="C107" i="1"/>
  <c r="C103" i="1"/>
  <c r="C93" i="1"/>
  <c r="C89" i="1"/>
  <c r="C85" i="1"/>
  <c r="C83" i="1" s="1"/>
  <c r="C80" i="1"/>
  <c r="C74" i="1" s="1"/>
  <c r="C69" i="1"/>
  <c r="C63" i="1"/>
  <c r="C58" i="1"/>
  <c r="C52" i="1"/>
  <c r="C37" i="1"/>
  <c r="C30" i="1"/>
  <c r="C5" i="1"/>
  <c r="C49" i="1" s="1"/>
  <c r="C102" i="1" l="1"/>
  <c r="C138" i="1"/>
  <c r="C51" i="1"/>
  <c r="C162" i="1" l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<sst xmlns="http://schemas.openxmlformats.org/spreadsheetml/2006/main" count="292" uniqueCount="189">
  <si>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</si>
  <si>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</si>
  <si>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</si>
  <si>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</si>
  <si>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Лесопильная 44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</si>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</sst>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5"/>
  <sheetViews>
    <sheetView tabSelected="1" workbookViewId="0">
      <pane xSplit="2" ySplit="3" topLeftCell="C128" activePane="bottomRight" state="frozen"/>
      <selection pane="topRight" activeCell="C1" sqref="C1"/>
      <selection pane="bottomLeft" activeCell="A4" sqref="A4"/>
      <selection pane="bottomRight" activeCell="A3" sqref="A3:C165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10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3.20019068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7">
        <v>1.4440800000000001E-3</v>
      </c>
    </row>
    <row r="8" spans="1:3" ht="45" hidden="1" x14ac:dyDescent="0.25">
      <c r="A8" s="18" t="s">
        <v>10</v>
      </c>
      <c r="B8" s="19" t="s">
        <v>9</v>
      </c>
      <c r="C8" s="7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1">
        <v>4.9317520000000004E-2</v>
      </c>
    </row>
    <row r="11" spans="1:3" ht="45" hidden="1" x14ac:dyDescent="0.25">
      <c r="A11" s="18" t="s">
        <v>14</v>
      </c>
      <c r="B11" s="19" t="s">
        <v>15</v>
      </c>
      <c r="C11" s="7">
        <v>0.38079952</v>
      </c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7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7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7">
        <v>0.14386099999999999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20"/>
    </row>
    <row r="20" spans="1:3" ht="45" hidden="1" x14ac:dyDescent="0.25">
      <c r="A20" s="18" t="s">
        <v>25</v>
      </c>
      <c r="B20" s="19" t="s">
        <v>9</v>
      </c>
      <c r="C20" s="20"/>
    </row>
    <row r="21" spans="1:3" ht="60" hidden="1" x14ac:dyDescent="0.25">
      <c r="A21" s="18" t="s">
        <v>26</v>
      </c>
      <c r="B21" s="19" t="s">
        <v>18</v>
      </c>
      <c r="C21" s="7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7">
        <v>4.2304979999999999E-2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7">
        <v>0.19288314000000001</v>
      </c>
    </row>
    <row r="27" spans="1:3" ht="45" hidden="1" x14ac:dyDescent="0.25">
      <c r="A27" s="18" t="s">
        <v>33</v>
      </c>
      <c r="B27" s="19" t="s">
        <v>15</v>
      </c>
      <c r="C27" s="7">
        <v>0.13501054000000001</v>
      </c>
    </row>
    <row r="28" spans="1:3" ht="45" hidden="1" x14ac:dyDescent="0.25">
      <c r="A28" s="18" t="s">
        <v>34</v>
      </c>
      <c r="B28" s="19" t="s">
        <v>18</v>
      </c>
      <c r="C28" s="7">
        <v>0.35360268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7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7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0"/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7">
        <v>0.37549361999999997</v>
      </c>
    </row>
    <row r="37" spans="1:3" ht="57" hidden="1" x14ac:dyDescent="0.25">
      <c r="A37" s="12" t="s">
        <v>44</v>
      </c>
      <c r="B37" s="13"/>
      <c r="C37" s="7">
        <f t="shared" ref="C37" si="2">SUM(C38:C48)</f>
        <v>2.5775733999999999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7">
        <v>4.8223520000000006E-2</v>
      </c>
    </row>
    <row r="44" spans="1:3" ht="45" hidden="1" x14ac:dyDescent="0.25">
      <c r="A44" s="18" t="s">
        <v>51</v>
      </c>
      <c r="B44" s="19" t="s">
        <v>18</v>
      </c>
      <c r="C44" s="7">
        <v>0.77088710000000005</v>
      </c>
    </row>
    <row r="45" spans="1:3" ht="60" hidden="1" x14ac:dyDescent="0.25">
      <c r="A45" s="18" t="s">
        <v>52</v>
      </c>
      <c r="B45" s="19" t="s">
        <v>18</v>
      </c>
      <c r="C45" s="7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7">
        <v>0.53841209999999995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8">
        <f t="shared" ref="C49" si="3">C5+C37</f>
        <v>5.7777640799999999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9">
        <f t="shared" ref="C51" si="4">C52+C56+C58+C63+C69+C74+C83+C89+C93</f>
        <v>2.3361604200000001</v>
      </c>
    </row>
    <row r="52" spans="1:3" ht="30" x14ac:dyDescent="0.25">
      <c r="A52" s="15" t="s">
        <v>59</v>
      </c>
      <c r="B52" s="19" t="s">
        <v>60</v>
      </c>
      <c r="C52" s="7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7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7">
        <v>0.30182366000000005</v>
      </c>
    </row>
    <row r="57" spans="1:3" ht="75" hidden="1" x14ac:dyDescent="0.25">
      <c r="A57" s="18" t="s">
        <v>65</v>
      </c>
      <c r="B57" s="19" t="s">
        <v>15</v>
      </c>
      <c r="C57" s="7">
        <v>0.30182366000000005</v>
      </c>
    </row>
    <row r="58" spans="1:3" ht="30" x14ac:dyDescent="0.25">
      <c r="A58" s="15" t="s">
        <v>66</v>
      </c>
      <c r="B58" s="19" t="s">
        <v>9</v>
      </c>
      <c r="C58" s="7">
        <f t="shared" ref="C58" si="6">C59+C60+C61+C62</f>
        <v>0.32900956000000003</v>
      </c>
    </row>
    <row r="59" spans="1:3" ht="90" hidden="1" x14ac:dyDescent="0.25">
      <c r="A59" s="18" t="s">
        <v>67</v>
      </c>
      <c r="B59" s="19" t="s">
        <v>60</v>
      </c>
      <c r="C59" s="7">
        <v>0.1409619</v>
      </c>
    </row>
    <row r="60" spans="1:3" ht="75" hidden="1" x14ac:dyDescent="0.25">
      <c r="A60" s="18" t="s">
        <v>68</v>
      </c>
      <c r="B60" s="19" t="s">
        <v>9</v>
      </c>
      <c r="C60" s="21">
        <v>0.18804766000000001</v>
      </c>
    </row>
    <row r="61" spans="1:3" ht="75" hidden="1" x14ac:dyDescent="0.25">
      <c r="A61" s="18" t="s">
        <v>69</v>
      </c>
      <c r="B61" s="19" t="s">
        <v>9</v>
      </c>
      <c r="C61" s="20"/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7">
        <f t="shared" ref="C63" si="7">C64+C65+C66+C67+C68</f>
        <v>0.20155856</v>
      </c>
    </row>
    <row r="64" spans="1:3" ht="45" hidden="1" x14ac:dyDescent="0.25">
      <c r="A64" s="18" t="s">
        <v>72</v>
      </c>
      <c r="B64" s="19" t="s">
        <v>9</v>
      </c>
      <c r="C64" s="7">
        <v>4.9339400000000004E-3</v>
      </c>
    </row>
    <row r="65" spans="1:3" ht="75" hidden="1" x14ac:dyDescent="0.25">
      <c r="A65" s="18" t="s">
        <v>73</v>
      </c>
      <c r="B65" s="19" t="s">
        <v>9</v>
      </c>
      <c r="C65" s="7">
        <v>0.19288314000000001</v>
      </c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0"/>
    </row>
    <row r="68" spans="1:3" ht="45" hidden="1" x14ac:dyDescent="0.25">
      <c r="A68" s="18" t="s">
        <v>76</v>
      </c>
      <c r="B68" s="19" t="s">
        <v>9</v>
      </c>
      <c r="C68" s="7">
        <v>3.7414800000000002E-3</v>
      </c>
    </row>
    <row r="69" spans="1:3" ht="45" x14ac:dyDescent="0.25">
      <c r="A69" s="15" t="s">
        <v>77</v>
      </c>
      <c r="B69" s="19" t="s">
        <v>9</v>
      </c>
      <c r="C69" s="7">
        <f t="shared" ref="C69" si="8">C70+C71+C72+C73</f>
        <v>0.15675926000000001</v>
      </c>
    </row>
    <row r="70" spans="1:3" ht="45" hidden="1" x14ac:dyDescent="0.25">
      <c r="A70" s="18" t="s">
        <v>78</v>
      </c>
      <c r="B70" s="19" t="s">
        <v>9</v>
      </c>
      <c r="C70" s="7">
        <v>3.7196000000000001E-4</v>
      </c>
    </row>
    <row r="71" spans="1:3" ht="75" hidden="1" x14ac:dyDescent="0.25">
      <c r="A71" s="18" t="s">
        <v>79</v>
      </c>
      <c r="B71" s="19" t="s">
        <v>9</v>
      </c>
      <c r="C71" s="7">
        <v>0.15638730000000001</v>
      </c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0"/>
    </row>
    <row r="74" spans="1:3" ht="30" x14ac:dyDescent="0.25">
      <c r="A74" s="15" t="s">
        <v>82</v>
      </c>
      <c r="B74" s="19" t="s">
        <v>9</v>
      </c>
      <c r="C74" s="7">
        <f t="shared" ref="C74" si="9">C75+C76+C77+C78+C79+C80+C81+C82</f>
        <v>0.49776999999999999</v>
      </c>
    </row>
    <row r="75" spans="1:3" hidden="1" x14ac:dyDescent="0.25">
      <c r="A75" s="18" t="s">
        <v>83</v>
      </c>
      <c r="B75" s="19" t="s">
        <v>15</v>
      </c>
      <c r="C75" s="7">
        <v>0.15318187999999999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7">
        <v>5.0225539999999999E-2</v>
      </c>
    </row>
    <row r="78" spans="1:3" ht="60" hidden="1" x14ac:dyDescent="0.25">
      <c r="A78" s="18" t="s">
        <v>86</v>
      </c>
      <c r="B78" s="19" t="s">
        <v>9</v>
      </c>
      <c r="C78" s="21">
        <v>0.18162588000000002</v>
      </c>
    </row>
    <row r="79" spans="1:3" ht="60" hidden="1" x14ac:dyDescent="0.25">
      <c r="A79" s="18" t="s">
        <v>87</v>
      </c>
      <c r="B79" s="19" t="s">
        <v>88</v>
      </c>
      <c r="C79" s="20"/>
    </row>
    <row r="80" spans="1:3" ht="90" hidden="1" x14ac:dyDescent="0.25">
      <c r="A80" s="18" t="s">
        <v>89</v>
      </c>
      <c r="B80" s="19" t="s">
        <v>90</v>
      </c>
      <c r="C80" s="21">
        <f>0.02814*1.094</f>
        <v>3.0785159999999999E-2</v>
      </c>
    </row>
    <row r="81" spans="1:3" ht="45" hidden="1" x14ac:dyDescent="0.25">
      <c r="A81" s="18" t="s">
        <v>91</v>
      </c>
      <c r="B81" s="19" t="s">
        <v>15</v>
      </c>
      <c r="C81" s="20"/>
    </row>
    <row r="82" spans="1:3" ht="60" hidden="1" x14ac:dyDescent="0.25">
      <c r="A82" s="18" t="s">
        <v>92</v>
      </c>
      <c r="B82" s="19" t="s">
        <v>88</v>
      </c>
      <c r="C82" s="7">
        <v>8.1951540000000003E-2</v>
      </c>
    </row>
    <row r="83" spans="1:3" ht="30" x14ac:dyDescent="0.25">
      <c r="A83" s="15" t="s">
        <v>93</v>
      </c>
      <c r="B83" s="19" t="s">
        <v>9</v>
      </c>
      <c r="C83" s="7">
        <f t="shared" ref="C83" si="10">C84+C85+C86+C87+C88</f>
        <v>0.13341330000000001</v>
      </c>
    </row>
    <row r="84" spans="1:3" ht="45" hidden="1" x14ac:dyDescent="0.25">
      <c r="A84" s="24" t="s">
        <v>94</v>
      </c>
      <c r="B84" s="19" t="s">
        <v>9</v>
      </c>
      <c r="C84" s="7">
        <v>4.8223519999999999E-2</v>
      </c>
    </row>
    <row r="85" spans="1:3" ht="60" hidden="1" x14ac:dyDescent="0.25">
      <c r="A85" s="18" t="s">
        <v>95</v>
      </c>
      <c r="B85" s="19" t="s">
        <v>9</v>
      </c>
      <c r="C85" s="7">
        <f t="shared" ref="C85" si="11">0.07787*1.094</f>
        <v>8.5189780000000007E-2</v>
      </c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0"/>
    </row>
    <row r="88" spans="1:3" ht="45" hidden="1" x14ac:dyDescent="0.25">
      <c r="A88" s="18" t="s">
        <v>98</v>
      </c>
      <c r="B88" s="19" t="s">
        <v>9</v>
      </c>
      <c r="C88" s="20"/>
    </row>
    <row r="89" spans="1:3" ht="30" x14ac:dyDescent="0.25">
      <c r="A89" s="15" t="s">
        <v>99</v>
      </c>
      <c r="B89" s="19" t="s">
        <v>9</v>
      </c>
      <c r="C89" s="7">
        <f t="shared" ref="C89" si="12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7">
        <v>0.22501392000000001</v>
      </c>
    </row>
    <row r="91" spans="1:3" ht="45" hidden="1" x14ac:dyDescent="0.25">
      <c r="A91" s="18" t="s">
        <v>101</v>
      </c>
      <c r="B91" s="19" t="s">
        <v>9</v>
      </c>
      <c r="C91" s="7">
        <v>2.5315160000000003E-2</v>
      </c>
    </row>
    <row r="92" spans="1:3" ht="45" hidden="1" x14ac:dyDescent="0.25">
      <c r="A92" s="18" t="s">
        <v>102</v>
      </c>
      <c r="B92" s="19" t="s">
        <v>18</v>
      </c>
      <c r="C92" s="7">
        <v>0.27322650000000004</v>
      </c>
    </row>
    <row r="93" spans="1:3" ht="45" x14ac:dyDescent="0.25">
      <c r="A93" s="15" t="s">
        <v>103</v>
      </c>
      <c r="B93" s="19" t="s">
        <v>9</v>
      </c>
      <c r="C93" s="7">
        <f t="shared" ref="C93" si="13">C94+C95+C97+C99+C101</f>
        <v>0.17206431999999999</v>
      </c>
    </row>
    <row r="94" spans="1:3" ht="75" hidden="1" x14ac:dyDescent="0.25">
      <c r="A94" s="18" t="s">
        <v>104</v>
      </c>
      <c r="B94" s="19" t="s">
        <v>32</v>
      </c>
      <c r="C94" s="7">
        <v>8.5331999999999997E-4</v>
      </c>
    </row>
    <row r="95" spans="1:3" hidden="1" x14ac:dyDescent="0.25">
      <c r="A95" s="18" t="s">
        <v>105</v>
      </c>
      <c r="B95" s="19" t="s">
        <v>32</v>
      </c>
      <c r="C95" s="7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7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0"/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7">
        <v>9.5134239999999995E-2</v>
      </c>
    </row>
    <row r="102" spans="1:3" ht="57" x14ac:dyDescent="0.25">
      <c r="A102" s="12" t="s">
        <v>112</v>
      </c>
      <c r="B102" s="13"/>
      <c r="C102" s="9">
        <f t="shared" ref="C102" si="14">C103+C107+C112+C117+C128+C133+C136</f>
        <v>1.9190401000000001</v>
      </c>
    </row>
    <row r="103" spans="1:3" ht="30" x14ac:dyDescent="0.25">
      <c r="A103" s="15" t="s">
        <v>113</v>
      </c>
      <c r="B103" s="19" t="s">
        <v>114</v>
      </c>
      <c r="C103" s="7">
        <f t="shared" ref="C103" si="15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7">
        <f t="shared" ref="C107" si="16">C108+C109+C110+C111</f>
        <v>0.51335949999999997</v>
      </c>
    </row>
    <row r="108" spans="1:3" ht="30" hidden="1" x14ac:dyDescent="0.25">
      <c r="A108" s="18" t="s">
        <v>120</v>
      </c>
      <c r="B108" s="19" t="s">
        <v>119</v>
      </c>
      <c r="C108" s="21">
        <v>1.3510899999999999E-2</v>
      </c>
    </row>
    <row r="109" spans="1:3" ht="60" hidden="1" x14ac:dyDescent="0.25">
      <c r="A109" s="18" t="s">
        <v>121</v>
      </c>
      <c r="B109" s="19" t="s">
        <v>119</v>
      </c>
      <c r="C109" s="21">
        <v>1.748212E-2</v>
      </c>
    </row>
    <row r="110" spans="1:3" hidden="1" x14ac:dyDescent="0.25">
      <c r="A110" s="18" t="s">
        <v>122</v>
      </c>
      <c r="B110" s="19" t="s">
        <v>119</v>
      </c>
      <c r="C110" s="21">
        <v>0.45538844000000001</v>
      </c>
    </row>
    <row r="111" spans="1:3" hidden="1" x14ac:dyDescent="0.25">
      <c r="A111" s="18" t="s">
        <v>123</v>
      </c>
      <c r="B111" s="19" t="s">
        <v>119</v>
      </c>
      <c r="C111" s="21">
        <v>2.6978039999999998E-2</v>
      </c>
    </row>
    <row r="112" spans="1:3" ht="45" x14ac:dyDescent="0.25">
      <c r="A112" s="15" t="s">
        <v>124</v>
      </c>
      <c r="B112" s="19" t="s">
        <v>119</v>
      </c>
      <c r="C112" s="7">
        <f t="shared" ref="C112" si="17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5" t="s">
        <v>129</v>
      </c>
      <c r="B117" s="19" t="s">
        <v>18</v>
      </c>
      <c r="C117" s="7">
        <f t="shared" ref="C117" si="18">C118+C119+C120+C121+C122+C123+C124+C125+C126+C127</f>
        <v>0.7495541</v>
      </c>
    </row>
    <row r="118" spans="1:3" ht="105" hidden="1" x14ac:dyDescent="0.25">
      <c r="A118" s="18" t="s">
        <v>130</v>
      </c>
      <c r="B118" s="19" t="s">
        <v>131</v>
      </c>
      <c r="C118" s="7">
        <v>0.50747377999999999</v>
      </c>
    </row>
    <row r="119" spans="1:3" ht="60" hidden="1" x14ac:dyDescent="0.25">
      <c r="A119" s="18" t="s">
        <v>132</v>
      </c>
      <c r="B119" s="19" t="s">
        <v>18</v>
      </c>
      <c r="C119" s="7">
        <v>9.2541460000000006E-2</v>
      </c>
    </row>
    <row r="120" spans="1:3" ht="30" hidden="1" x14ac:dyDescent="0.25">
      <c r="A120" s="18" t="s">
        <v>133</v>
      </c>
      <c r="B120" s="19" t="s">
        <v>119</v>
      </c>
      <c r="C120" s="7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7">
        <v>2.5380800000000003E-3</v>
      </c>
    </row>
    <row r="124" spans="1:3" ht="30" hidden="1" x14ac:dyDescent="0.25">
      <c r="A124" s="18" t="s">
        <v>137</v>
      </c>
      <c r="B124" s="19" t="s">
        <v>18</v>
      </c>
      <c r="C124" s="7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7">
        <v>1.485652E-2</v>
      </c>
    </row>
    <row r="128" spans="1:3" ht="45" x14ac:dyDescent="0.25">
      <c r="A128" s="15" t="s">
        <v>141</v>
      </c>
      <c r="B128" s="19" t="s">
        <v>119</v>
      </c>
      <c r="C128" s="7">
        <f t="shared" ref="C128" si="19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7">
        <v>0.15669362000000001</v>
      </c>
    </row>
    <row r="130" spans="1:3" ht="30" hidden="1" x14ac:dyDescent="0.25">
      <c r="A130" s="18" t="s">
        <v>143</v>
      </c>
      <c r="B130" s="19" t="s">
        <v>119</v>
      </c>
      <c r="C130" s="7">
        <v>5.7708500000000003E-2</v>
      </c>
    </row>
    <row r="131" spans="1:3" hidden="1" x14ac:dyDescent="0.25">
      <c r="A131" s="18" t="s">
        <v>144</v>
      </c>
      <c r="B131" s="19" t="s">
        <v>119</v>
      </c>
      <c r="C131" s="7">
        <v>6.095768E-2</v>
      </c>
    </row>
    <row r="132" spans="1:3" ht="30" hidden="1" x14ac:dyDescent="0.25">
      <c r="A132" s="18" t="s">
        <v>145</v>
      </c>
      <c r="B132" s="19" t="s">
        <v>119</v>
      </c>
      <c r="C132" s="7">
        <v>0.22164439999999999</v>
      </c>
    </row>
    <row r="133" spans="1:3" ht="60" x14ac:dyDescent="0.25">
      <c r="A133" s="15" t="s">
        <v>146</v>
      </c>
      <c r="B133" s="19" t="s">
        <v>119</v>
      </c>
      <c r="C133" s="7">
        <f t="shared" ref="C133" si="20">C134+C135</f>
        <v>0.15912229999999999</v>
      </c>
    </row>
    <row r="134" spans="1:3" ht="60" hidden="1" x14ac:dyDescent="0.25">
      <c r="A134" s="18" t="s">
        <v>147</v>
      </c>
      <c r="B134" s="19" t="s">
        <v>148</v>
      </c>
      <c r="C134" s="14">
        <v>0.14826982</v>
      </c>
    </row>
    <row r="135" spans="1:3" ht="30" hidden="1" x14ac:dyDescent="0.25">
      <c r="A135" s="18" t="s">
        <v>149</v>
      </c>
      <c r="B135" s="19" t="s">
        <v>119</v>
      </c>
      <c r="C135" s="14">
        <v>1.0852479999999999E-2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9">
        <f t="shared" ref="C138" si="21">C139+C143+C158+C160</f>
        <v>11.945976760000001</v>
      </c>
    </row>
    <row r="139" spans="1:3" ht="45" x14ac:dyDescent="0.25">
      <c r="A139" s="15" t="s">
        <v>154</v>
      </c>
      <c r="B139" s="19" t="s">
        <v>155</v>
      </c>
      <c r="C139" s="7">
        <f t="shared" ref="C139" si="22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7">
        <v>2.21014256</v>
      </c>
    </row>
    <row r="141" spans="1:3" hidden="1" x14ac:dyDescent="0.25">
      <c r="A141" s="18" t="s">
        <v>157</v>
      </c>
      <c r="B141" s="19" t="s">
        <v>32</v>
      </c>
      <c r="C141" s="7">
        <v>1.171674E-2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5" t="s">
        <v>160</v>
      </c>
      <c r="B143" s="16"/>
      <c r="C143" s="7">
        <f t="shared" ref="C143" si="23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7">
        <v>7.3287060000000001E-2</v>
      </c>
    </row>
    <row r="145" spans="1:3" ht="60" hidden="1" x14ac:dyDescent="0.25">
      <c r="A145" s="18" t="s">
        <v>163</v>
      </c>
      <c r="B145" s="19" t="s">
        <v>162</v>
      </c>
      <c r="C145" s="7">
        <v>1.84832394</v>
      </c>
    </row>
    <row r="146" spans="1:3" ht="60" hidden="1" x14ac:dyDescent="0.25">
      <c r="A146" s="18" t="s">
        <v>164</v>
      </c>
      <c r="B146" s="19" t="s">
        <v>162</v>
      </c>
      <c r="C146" s="7">
        <v>0.37828331999999998</v>
      </c>
    </row>
    <row r="147" spans="1:3" ht="60" hidden="1" x14ac:dyDescent="0.25">
      <c r="A147" s="18" t="s">
        <v>165</v>
      </c>
      <c r="B147" s="19" t="s">
        <v>162</v>
      </c>
      <c r="C147" s="7">
        <v>0.36111845999999997</v>
      </c>
    </row>
    <row r="148" spans="1:3" ht="45" hidden="1" x14ac:dyDescent="0.25">
      <c r="A148" s="18" t="s">
        <v>166</v>
      </c>
      <c r="B148" s="19" t="s">
        <v>167</v>
      </c>
      <c r="C148" s="7">
        <v>0.11733150000000001</v>
      </c>
    </row>
    <row r="149" spans="1:3" ht="45" hidden="1" x14ac:dyDescent="0.25">
      <c r="A149" s="18" t="s">
        <v>168</v>
      </c>
      <c r="B149" s="19" t="s">
        <v>167</v>
      </c>
      <c r="C149" s="7">
        <v>0.62681823999999997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7">
        <v>1.3547767799999999</v>
      </c>
    </row>
    <row r="152" spans="1:3" ht="45" hidden="1" x14ac:dyDescent="0.25">
      <c r="A152" s="18" t="s">
        <v>172</v>
      </c>
      <c r="B152" s="19" t="s">
        <v>173</v>
      </c>
      <c r="C152" s="7">
        <v>0.4324035</v>
      </c>
    </row>
    <row r="153" spans="1:3" ht="30" hidden="1" x14ac:dyDescent="0.25">
      <c r="A153" s="18" t="s">
        <v>174</v>
      </c>
      <c r="B153" s="19" t="s">
        <v>175</v>
      </c>
      <c r="C153" s="7">
        <v>0.19288314000000001</v>
      </c>
    </row>
    <row r="154" spans="1:3" ht="45" hidden="1" x14ac:dyDescent="0.25">
      <c r="A154" s="18" t="s">
        <v>176</v>
      </c>
      <c r="B154" s="19" t="s">
        <v>177</v>
      </c>
      <c r="C154" s="7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7">
        <v>0.32250025999999998</v>
      </c>
    </row>
    <row r="159" spans="1:3" ht="30" hidden="1" x14ac:dyDescent="0.25">
      <c r="A159" s="18" t="s">
        <v>183</v>
      </c>
      <c r="B159" s="25" t="s">
        <v>9</v>
      </c>
      <c r="C159" s="7">
        <v>0.32250025999999998</v>
      </c>
    </row>
    <row r="160" spans="1:3" ht="30" x14ac:dyDescent="0.25">
      <c r="A160" s="15" t="s">
        <v>184</v>
      </c>
      <c r="B160" s="16"/>
      <c r="C160" s="7">
        <v>3.5519773200000007</v>
      </c>
    </row>
    <row r="161" spans="1:3" ht="60" hidden="1" x14ac:dyDescent="0.25">
      <c r="A161" s="18" t="s">
        <v>185</v>
      </c>
      <c r="B161" s="19"/>
      <c r="C161" s="7">
        <v>3.5519773200000002</v>
      </c>
    </row>
    <row r="162" spans="1:3" ht="19.5" x14ac:dyDescent="0.35">
      <c r="A162" s="22" t="s">
        <v>186</v>
      </c>
      <c r="B162" s="23"/>
      <c r="C162" s="8">
        <f t="shared" ref="C162" si="24">C51+C102+C138</f>
        <v>16.201177280000003</v>
      </c>
    </row>
    <row r="163" spans="1:3" ht="19.5" x14ac:dyDescent="0.25">
      <c r="A163" s="26" t="s">
        <v>187</v>
      </c>
      <c r="B163" s="27"/>
      <c r="C163" s="8">
        <v>5.0980400000000001</v>
      </c>
    </row>
    <row r="164" spans="1:3" ht="20.25" x14ac:dyDescent="0.3">
      <c r="A164" s="28" t="s">
        <v>188</v>
      </c>
      <c r="B164" s="17"/>
      <c r="C164" s="29">
        <f t="shared" ref="C164" si="25">C49+C162+C163</f>
        <v>27.076981360000005</v>
      </c>
    </row>
    <row r="165" spans="1:3" x14ac:dyDescent="0.25">
      <c r="A165" s="17"/>
      <c r="B165" s="17"/>
      <c r="C165" s="17"/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2026-02-02T08:53:03Z</dcterms:created>
  <dcterms:modified xsi:type="dcterms:W3CDTF">2026-02-02T08:54:05Z</dcterms:modified>
</cp:coreProperties>
</file>