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tabRatio="776" firstSheet="14" activeTab="23"/>
  </bookViews>
  <sheets>
    <sheet name="ЛЕСНАЯ,24" sheetId="1" r:id="rId1"/>
    <sheet name="ЛЕСНАЯ,26" sheetId="17" r:id="rId2"/>
    <sheet name="ЛЕСНАЯ,32" sheetId="18" r:id="rId3"/>
    <sheet name="ЛЕСНАЯ,33" sheetId="19" r:id="rId4"/>
    <sheet name="ЛЕСНАЯ,35" sheetId="20" r:id="rId5"/>
    <sheet name="ПУШКИНА,36" sheetId="21" r:id="rId6"/>
    <sheet name="ПУШКИНА,42" sheetId="22" r:id="rId7"/>
    <sheet name="ПУШКИНА,46" sheetId="23" r:id="rId8"/>
    <sheet name="ПОПОВА,14" sheetId="24" r:id="rId9"/>
    <sheet name="СВОБОДЫ,73" sheetId="25" r:id="rId10"/>
    <sheet name="НАХИМОВА,15А" sheetId="26" r:id="rId11"/>
    <sheet name="МИРА,95" sheetId="27" r:id="rId12"/>
    <sheet name="СВЕРДЛОВА Д.14" sheetId="28" r:id="rId13"/>
    <sheet name="МИРА Д.34" sheetId="29" r:id="rId14"/>
    <sheet name="МИРА Д.55" sheetId="30" r:id="rId15"/>
    <sheet name="ПОПОВА Д.12А" sheetId="31" r:id="rId16"/>
    <sheet name="ПОПОВА Д. 12" sheetId="33" r:id="rId17"/>
    <sheet name="КОЛХОЗНАЯ Д.51" sheetId="32" r:id="rId18"/>
    <sheet name="МИРА Д.91" sheetId="34" r:id="rId19"/>
    <sheet name="ПРОЛЕТАРСКАЯ Д,69" sheetId="35" r:id="rId20"/>
    <sheet name="ПОЧТАМТСКАЯ Д,35" sheetId="36" r:id="rId21"/>
    <sheet name="ЛУНАЧАРСКОГО Д.84" sheetId="37" r:id="rId22"/>
    <sheet name="ЛУНАЧАРСКОГО Д.81" sheetId="38" r:id="rId23"/>
    <sheet name="МИРА Д.44" sheetId="39" r:id="rId24"/>
  </sheets>
  <calcPr calcId="152511"/>
</workbook>
</file>

<file path=xl/calcChain.xml><?xml version="1.0" encoding="utf-8"?>
<calcChain xmlns="http://schemas.openxmlformats.org/spreadsheetml/2006/main">
  <c r="D27" i="26" l="1"/>
  <c r="D26" i="26"/>
  <c r="D27" i="23"/>
  <c r="D26" i="23"/>
  <c r="D20" i="23" l="1"/>
  <c r="D20" i="22"/>
  <c r="D20" i="21"/>
  <c r="D20" i="20"/>
  <c r="D20" i="19"/>
  <c r="D26" i="39" l="1"/>
  <c r="D26" i="38"/>
  <c r="D27" i="37"/>
  <c r="D26" i="37"/>
  <c r="D26" i="36"/>
  <c r="D26" i="35"/>
  <c r="D26" i="34"/>
  <c r="D26" i="32"/>
  <c r="D26" i="33"/>
  <c r="D26" i="31"/>
  <c r="D26" i="30"/>
  <c r="D26" i="29"/>
  <c r="D26" i="28"/>
  <c r="D26" i="25"/>
  <c r="D27" i="24"/>
  <c r="D26" i="24"/>
  <c r="D26" i="22"/>
  <c r="D26" i="21"/>
  <c r="D26" i="20"/>
  <c r="D26" i="19"/>
  <c r="D26" i="18"/>
  <c r="D26" i="17"/>
  <c r="D26" i="1"/>
  <c r="D27" i="1" l="1"/>
  <c r="D27" i="25" l="1"/>
  <c r="D27" i="19"/>
  <c r="D14" i="19"/>
  <c r="D31" i="39" l="1"/>
  <c r="D31" i="38"/>
  <c r="D31" i="37"/>
  <c r="D31" i="36"/>
  <c r="D31" i="35"/>
  <c r="D31" i="34"/>
  <c r="D31" i="32"/>
  <c r="D31" i="33"/>
  <c r="D31" i="28"/>
  <c r="D31" i="31"/>
  <c r="D31" i="30"/>
  <c r="D31" i="29"/>
  <c r="D31" i="27"/>
  <c r="D31" i="26"/>
  <c r="D31" i="25"/>
  <c r="D31" i="24"/>
  <c r="D31" i="23"/>
  <c r="D31" i="22"/>
  <c r="D31" i="21"/>
  <c r="D31" i="20"/>
  <c r="D31" i="19"/>
  <c r="D31" i="18"/>
  <c r="D31" i="17"/>
  <c r="D31" i="1"/>
  <c r="D27" i="30" l="1"/>
  <c r="D27" i="39"/>
  <c r="D20" i="39"/>
  <c r="D27" i="38"/>
  <c r="D20" i="38"/>
  <c r="D20" i="37"/>
  <c r="D27" i="36"/>
  <c r="D20" i="36"/>
  <c r="D27" i="35"/>
  <c r="D20" i="35"/>
  <c r="D27" i="34"/>
  <c r="D27" i="32"/>
  <c r="D27" i="33"/>
  <c r="D27" i="31"/>
  <c r="D27" i="29" l="1"/>
  <c r="D20" i="34"/>
  <c r="D20" i="32"/>
  <c r="D20" i="33"/>
  <c r="D20" i="31"/>
  <c r="D20" i="30"/>
  <c r="D20" i="29"/>
  <c r="D27" i="28" l="1"/>
  <c r="D28" i="28"/>
  <c r="D20" i="28"/>
  <c r="D20" i="27" l="1"/>
  <c r="D20" i="26" l="1"/>
  <c r="D20" i="25"/>
  <c r="D20" i="24"/>
  <c r="D27" i="17" l="1"/>
  <c r="D27" i="18"/>
  <c r="D27" i="22" l="1"/>
  <c r="D27" i="21"/>
  <c r="D27" i="20"/>
  <c r="D15" i="1" l="1"/>
</calcChain>
</file>

<file path=xl/sharedStrings.xml><?xml version="1.0" encoding="utf-8"?>
<sst xmlns="http://schemas.openxmlformats.org/spreadsheetml/2006/main" count="5244" uniqueCount="172">
  <si>
    <t>Основные данные по дому: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</si>
  <si>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</si>
  <si>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</si>
  <si>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</si>
  <si>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</si>
  <si>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</si>
  <si>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</si>
  <si>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Дата начала отчетного периода</t>
  </si>
  <si>
    <t>Дата конца отчетного периода</t>
  </si>
  <si>
    <t>руб.</t>
  </si>
  <si>
    <t>0.00</t>
  </si>
  <si>
    <t>Авансовые платежи потребителей (на начало периода):</t>
  </si>
  <si>
    <t>Переходящие остатки денежных средств (на начало периода):</t>
  </si>
  <si>
    <t>Задолженность потребителей (на начало периода):</t>
  </si>
  <si>
    <t>- за содержание дома</t>
  </si>
  <si>
    <t>-за текущий ремонт</t>
  </si>
  <si>
    <t>- за услуги управления</t>
  </si>
  <si>
    <t>-денежных средств от потребителей</t>
  </si>
  <si>
    <t>-целевых взносов от потребителей</t>
  </si>
  <si>
    <t>- субсидий</t>
  </si>
  <si>
    <t>-денежных средств от использования общего имущества</t>
  </si>
  <si>
    <t>Сумма доходов за отчетный период:</t>
  </si>
  <si>
    <t>Авансовые платежи потребителей (на конец периода):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</si>
  <si>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</si>
  <si>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</si>
  <si>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Наименование работы (услуги):</t>
  </si>
  <si>
    <t>Годовая стоимость работ (услуг),всего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</si>
  <si>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</si>
  <si>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услуг)</t>
  </si>
  <si>
    <t>Единица измерения</t>
  </si>
  <si>
    <t>кв.м.</t>
  </si>
  <si>
    <t>Стоимость на единицу измерения (Iполугодие/II полугодие)</t>
  </si>
  <si>
    <t>ежедневно</t>
  </si>
  <si>
    <t>Наименование работы (услуги)</t>
  </si>
  <si>
    <t>Годовая стоимость работ (услуг)</t>
  </si>
  <si>
    <t>-</t>
  </si>
  <si>
    <t>Текущий ремонт</t>
  </si>
  <si>
    <t xml:space="preserve">Стоимость на единицу измерения </t>
  </si>
  <si>
    <t>ВНЕШНИЕ УСЛУГИ</t>
  </si>
  <si>
    <t>Домофон</t>
  </si>
  <si>
    <t>кв.</t>
  </si>
  <si>
    <t>Количество поступивших претензий</t>
  </si>
  <si>
    <t>ед.</t>
  </si>
  <si>
    <t>Количество удовлетворенных претензий</t>
  </si>
  <si>
    <t>Сумма произведенного перерасчета</t>
  </si>
  <si>
    <t>Общая информация по предоставленным коммунальным услугам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</si>
  <si>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</si>
  <si>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</si>
  <si>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</si>
  <si>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</si>
  <si>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</si>
  <si>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</si>
  <si>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Информация о наличии претензий по качеству выполненных работ (оказанных услуг)</t>
  </si>
  <si>
    <t>Получено денежных средств, в т.ч.</t>
  </si>
  <si>
    <t>Общая информация о выполняемых работах(оказываемых услугах)по содержанию и текущему ремонту общего имущества</t>
  </si>
  <si>
    <t>Начислено за работы (услуги) по содержанию и текущему ремонту, в том числе:</t>
  </si>
  <si>
    <t>Количество претензий, в удовлетворении которых отказано</t>
  </si>
  <si>
    <r>
      <t>Год постройки-1970</t>
    </r>
    <r>
      <rPr>
        <b/>
        <sz val="11"/>
        <rFont val="Calibri"/>
        <family val="2"/>
        <charset val="204"/>
        <scheme val="minor"/>
      </rPr>
      <t>г.,число квартир-40</t>
    </r>
    <r>
      <rPr>
        <b/>
        <sz val="11"/>
        <color theme="1"/>
        <rFont val="Calibri"/>
        <family val="2"/>
        <charset val="204"/>
        <scheme val="minor"/>
      </rPr>
      <t xml:space="preserve">   </t>
    </r>
  </si>
  <si>
    <t>дом 73</t>
  </si>
  <si>
    <r>
      <t>дом 15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А</t>
    </r>
  </si>
  <si>
    <t xml:space="preserve">дом 95 </t>
  </si>
  <si>
    <t>дом 14</t>
  </si>
  <si>
    <t>дом 24</t>
  </si>
  <si>
    <t>п. Кытлым ул. Лесная</t>
  </si>
  <si>
    <t>дом 26</t>
  </si>
  <si>
    <t xml:space="preserve">Год постройки - 2010 г., число квартир - 40    </t>
  </si>
  <si>
    <t xml:space="preserve">Год постройки - 2012 г., число квартир - 40     </t>
  </si>
  <si>
    <t xml:space="preserve">п. Кытлым ул. Лесная </t>
  </si>
  <si>
    <t>дом 33</t>
  </si>
  <si>
    <t>дом 35</t>
  </si>
  <si>
    <r>
      <t xml:space="preserve">Год постройки - 2009 </t>
    </r>
    <r>
      <rPr>
        <b/>
        <sz val="11"/>
        <rFont val="Calibri"/>
        <family val="2"/>
        <charset val="204"/>
        <scheme val="minor"/>
      </rPr>
      <t>г., число квартир - 24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</si>
  <si>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t xml:space="preserve">Год постройки - 2009 г., число квартир - 24     </t>
  </si>
  <si>
    <r>
      <t>Год постройки - 2009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г., число квартир - 24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</si>
  <si>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t>Год постройки - 2011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г., число квартир - 40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</si>
  <si>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t>п. Кытлым ул. Пушкина</t>
  </si>
  <si>
    <t>дом 36</t>
  </si>
  <si>
    <t>2818.6</t>
  </si>
  <si>
    <t>дом 42</t>
  </si>
  <si>
    <r>
      <t xml:space="preserve">Год постройки - 2012 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г., число квартир - 40</t>
    </r>
  </si>
  <si>
    <t>1946.9</t>
  </si>
  <si>
    <t>1819.1</t>
  </si>
  <si>
    <t>2804.1</t>
  </si>
  <si>
    <r>
      <t>Год постройки - 2013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г., число квартир - 35</t>
    </r>
  </si>
  <si>
    <t>2767.6</t>
  </si>
  <si>
    <t>дом 46</t>
  </si>
  <si>
    <t>Аварийно-диспетчерская служба</t>
  </si>
  <si>
    <t>Содержание и ремонт конструктивных элементов жилых зданий</t>
  </si>
  <si>
    <t>Содержание и ремонт внутридомовых сетей (холодной, горячей воды, отопления, водоотведения )</t>
  </si>
  <si>
    <t>Общеэксплуатационные расходы (расчетный центр, содержание сайта )</t>
  </si>
  <si>
    <t>ежесуточно</t>
  </si>
  <si>
    <t>15</t>
  </si>
  <si>
    <t>Сумма расходов за отчетный период:                                                                                                                                                                                         55783,16</t>
  </si>
  <si>
    <t xml:space="preserve">                       Сумма расходов за отчетный период:                                                                                                                                                                                          400 065,20</t>
  </si>
  <si>
    <t>Текущий ремонт внутридомовых инженерных систем и конструктивных элементов здания</t>
  </si>
  <si>
    <t>Оперативная ликвидация или локализация аварий на внутридомовом оборудовании, работа диспетчера на прием звонков, прием заявок от жителей многоквартирных домов и передача заявок.</t>
  </si>
  <si>
    <t>Содержание и ремонт внутридомовых электрических сетей</t>
  </si>
  <si>
    <t>Техническое обслуживание систем электроснабжения, работы по контролю технического состояния, поддержанию работоспособности и исправности оборудования, наладке и регулировке, подготовке к сезонной эксплуатации.</t>
  </si>
  <si>
    <t>Содержание и текущий ремонт внутридомовых  систем холодного, горячего водоснабжения и других коммуникаций предусматривает устранение локальных неисправностей и неполадок.</t>
  </si>
  <si>
    <t>Благоустройство и обеспечение санитарного состояния здания и придомовой территории</t>
  </si>
  <si>
    <t>ежемесячно</t>
  </si>
  <si>
    <t>дом 32</t>
  </si>
  <si>
    <t>Общая площадь жилых и нежилых помещений, входящих в состав общего имущества, м.кв.</t>
  </si>
  <si>
    <t>Общая площадь жилых и нежилых помещений, входящих в состав общего имущества ,м.кв.</t>
  </si>
  <si>
    <r>
      <t xml:space="preserve">Год постройки-1956 </t>
    </r>
    <r>
      <rPr>
        <b/>
        <sz val="11"/>
        <rFont val="Calibri"/>
        <family val="2"/>
        <charset val="204"/>
        <scheme val="minor"/>
      </rPr>
      <t>г., число квартир- 8</t>
    </r>
    <r>
      <rPr>
        <b/>
        <sz val="11"/>
        <color theme="1"/>
        <rFont val="Calibri"/>
        <family val="2"/>
        <charset val="204"/>
        <scheme val="minor"/>
      </rPr>
      <t xml:space="preserve">   </t>
    </r>
  </si>
  <si>
    <t>г. Карпинск ул. Попова</t>
  </si>
  <si>
    <t>г. Карпинск ул. Свободы</t>
  </si>
  <si>
    <r>
      <t xml:space="preserve">Год постройки-2022 </t>
    </r>
    <r>
      <rPr>
        <b/>
        <sz val="11"/>
        <rFont val="Calibri"/>
        <family val="2"/>
        <charset val="204"/>
        <scheme val="minor"/>
      </rPr>
      <t>г., число квартир- 72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</si>
  <si>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t>г. Карпинск пр-д. Нахимова</t>
  </si>
  <si>
    <r>
      <t xml:space="preserve">Год постройки-1970 </t>
    </r>
    <r>
      <rPr>
        <b/>
        <sz val="11"/>
        <rFont val="Calibri"/>
        <family val="2"/>
        <charset val="204"/>
        <scheme val="minor"/>
      </rPr>
      <t>г., число квартир-70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</si>
  <si>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t xml:space="preserve">г. Карпинск ул. Мира </t>
  </si>
  <si>
    <t>30.03.2024</t>
  </si>
  <si>
    <t>01.01.2023</t>
  </si>
  <si>
    <t>31.12.2023</t>
  </si>
  <si>
    <t>г. Карпинск ул. Свердлова</t>
  </si>
  <si>
    <t xml:space="preserve">дом 14 </t>
  </si>
  <si>
    <r>
      <t xml:space="preserve">Год постройки- 1957 </t>
    </r>
    <r>
      <rPr>
        <b/>
        <sz val="11"/>
        <rFont val="Calibri"/>
        <family val="2"/>
        <charset val="204"/>
        <scheme val="minor"/>
      </rPr>
      <t>г., число квартир - 19</t>
    </r>
  </si>
  <si>
    <r>
      <t xml:space="preserve">Год постройки- 1953 </t>
    </r>
    <r>
      <rPr>
        <b/>
        <sz val="11"/>
        <rFont val="Calibri"/>
        <family val="2"/>
        <charset val="204"/>
        <scheme val="minor"/>
      </rPr>
      <t>г., число квартир - 12</t>
    </r>
  </si>
  <si>
    <t>г. Карпинск ул. Мира</t>
  </si>
  <si>
    <t xml:space="preserve">дом 34 </t>
  </si>
  <si>
    <r>
      <t xml:space="preserve">Год постройки- 1958 </t>
    </r>
    <r>
      <rPr>
        <b/>
        <sz val="11"/>
        <rFont val="Calibri"/>
        <family val="2"/>
        <charset val="204"/>
        <scheme val="minor"/>
      </rPr>
      <t>г., число квартир - 18</t>
    </r>
  </si>
  <si>
    <t>дом 55</t>
  </si>
  <si>
    <r>
      <t xml:space="preserve">Год постройки- 1956 </t>
    </r>
    <r>
      <rPr>
        <b/>
        <sz val="11"/>
        <rFont val="Calibri"/>
        <family val="2"/>
        <charset val="204"/>
        <scheme val="minor"/>
      </rPr>
      <t>г., число квартир - 8</t>
    </r>
  </si>
  <si>
    <t>дом 12 А</t>
  </si>
  <si>
    <r>
      <t xml:space="preserve">Год постройки- 1988 </t>
    </r>
    <r>
      <rPr>
        <b/>
        <sz val="11"/>
        <rFont val="Calibri"/>
        <family val="2"/>
        <charset val="204"/>
        <scheme val="minor"/>
      </rPr>
      <t>г., число квартир - 64</t>
    </r>
  </si>
  <si>
    <t>г. Карпинск ул. Колхозная</t>
  </si>
  <si>
    <t>дом 51</t>
  </si>
  <si>
    <r>
      <t xml:space="preserve">Год постройки- 1957 </t>
    </r>
    <r>
      <rPr>
        <b/>
        <sz val="11"/>
        <rFont val="Calibri"/>
        <family val="2"/>
        <charset val="204"/>
        <scheme val="minor"/>
      </rPr>
      <t>г., число квартир - 12</t>
    </r>
  </si>
  <si>
    <t xml:space="preserve">дом 12 </t>
  </si>
  <si>
    <r>
      <t xml:space="preserve">Год постройки- 1968 </t>
    </r>
    <r>
      <rPr>
        <b/>
        <sz val="11"/>
        <rFont val="Calibri"/>
        <family val="2"/>
        <charset val="204"/>
        <scheme val="minor"/>
      </rPr>
      <t>г., число квартир - 39, нежилое помещение - 1</t>
    </r>
  </si>
  <si>
    <t>г. Карпинск ул.Мира</t>
  </si>
  <si>
    <t>дом 91</t>
  </si>
  <si>
    <r>
      <t xml:space="preserve">Год постройки- 1992 </t>
    </r>
    <r>
      <rPr>
        <b/>
        <sz val="11"/>
        <rFont val="Calibri"/>
        <family val="2"/>
        <charset val="204"/>
        <scheme val="minor"/>
      </rPr>
      <t>г., число квартир - 68</t>
    </r>
  </si>
  <si>
    <t>г. Карпинск ул.Пролетарская</t>
  </si>
  <si>
    <t>дом 69</t>
  </si>
  <si>
    <r>
      <t xml:space="preserve">Год постройки- 2013 </t>
    </r>
    <r>
      <rPr>
        <b/>
        <sz val="11"/>
        <rFont val="Calibri"/>
        <family val="2"/>
        <charset val="204"/>
        <scheme val="minor"/>
      </rPr>
      <t>г., число квартир - 18</t>
    </r>
  </si>
  <si>
    <t>г. Карпинск ул.Почтамтская</t>
  </si>
  <si>
    <r>
      <t xml:space="preserve">Год постройки- 1957 </t>
    </r>
    <r>
      <rPr>
        <b/>
        <sz val="11"/>
        <rFont val="Calibri"/>
        <family val="2"/>
        <charset val="204"/>
        <scheme val="minor"/>
      </rPr>
      <t>г., число квартир - 16, нежилое помещение - 2</t>
    </r>
  </si>
  <si>
    <r>
      <t xml:space="preserve">Год постройки- 1950 </t>
    </r>
    <r>
      <rPr>
        <b/>
        <sz val="11"/>
        <rFont val="Calibri"/>
        <family val="2"/>
        <charset val="204"/>
        <scheme val="minor"/>
      </rPr>
      <t>г., число квартир - 8</t>
    </r>
  </si>
  <si>
    <t>г. Карпинск ул.Луначарского</t>
  </si>
  <si>
    <t>дом 84</t>
  </si>
  <si>
    <t>дом 81</t>
  </si>
  <si>
    <r>
      <t xml:space="preserve">Год постройки- 1960 </t>
    </r>
    <r>
      <rPr>
        <b/>
        <sz val="11"/>
        <rFont val="Calibri"/>
        <family val="2"/>
        <charset val="204"/>
        <scheme val="minor"/>
      </rPr>
      <t>г., число квартир - 26, нежилое помещение - 3.</t>
    </r>
  </si>
  <si>
    <t>дом 44</t>
  </si>
  <si>
    <t>по мере необходимости</t>
  </si>
  <si>
    <t>Содержание мест общего пользования(уборка внутренних помещений в том числе: сухая уборка коридоров, лестниц, переходных лоджий, холлов мусоросборников, подсобных помещений; ручная влажная уборка лестниц, коридоров, подсобных помещений; мойка дверных блоков, окон с внутренней стороны; удаление мусора из здания).Уборка придомовой территории (очистка придомовой территории от наледи и льда, уборка крыльца и площадки перед входом в подъезд)</t>
  </si>
  <si>
    <t>492.1</t>
  </si>
  <si>
    <t>1866.5</t>
  </si>
  <si>
    <t>6720.5</t>
  </si>
  <si>
    <t>746.1</t>
  </si>
  <si>
    <t>1373.5</t>
  </si>
  <si>
    <t>836.7</t>
  </si>
  <si>
    <t>2976.3</t>
  </si>
  <si>
    <t>3585.1</t>
  </si>
  <si>
    <t>1102.3</t>
  </si>
  <si>
    <t>467.4</t>
  </si>
  <si>
    <t>2478.2</t>
  </si>
  <si>
    <t>1792.2</t>
  </si>
  <si>
    <t>1809.1</t>
  </si>
  <si>
    <t>2768.4</t>
  </si>
  <si>
    <t>Переходящие остатки денежных средств (на конец периода факт):</t>
  </si>
  <si>
    <t>Переходящие остатки денежных средств (на конец периода план):</t>
  </si>
  <si>
    <t>Переходящие остатки денежных средств (на конец периода  факт):</t>
  </si>
  <si>
    <t>Переходящие остатки денежных средств (на конец периода  план):</t>
  </si>
  <si>
    <t>Отчет от исполнении управляющей компанией договора управления, сметы доходов и расходов за 2023</t>
  </si>
  <si>
    <t>Отчет от исполнении управляющей компанией договора управления, сметы доходов и расходов за 2024</t>
  </si>
  <si>
    <t>Плановое и текущее обслуживание конструктивных элементов здания (в соответствии с договором управления многоквартирного дома и перечнем услуг и работ по содержанию общего имущества в многоквартирном доме)</t>
  </si>
  <si>
    <t>уборка подъездов - два раза в месяц, уборка придомовой территории - ежедневно</t>
  </si>
  <si>
    <t>Содержание и ремонт внутридомовых сетей (холодного водоснабжения, теплоснабжения, водоотведения )</t>
  </si>
  <si>
    <t>Содержание и ремонт внутридомовых сетей (холодного водоснабжения, теплоснабжения, водоотведения, газоснабжения)</t>
  </si>
  <si>
    <t>Содержание и ремонт внутридомовых сетей (холодного водоснабжения, водоотведения )</t>
  </si>
  <si>
    <t>Содержание мест общего пользования(уборка внутренних помещений в том числе: сухая уборка коридоров, лестниц, переходных лоджий, холлов мусоросборников, подсобных помещений; ручная влажная уборка лестниц, коридоров, подсобных помещений; мойка дверных блоков, окон с внутренней стороны; удаление мусора из здании). Уборка придомовой территории (очистка придомовой территории от наледи и льда, уборка крыльца и площадки перед входом в подъезд)</t>
  </si>
  <si>
    <t>Содержание мест общего пользования(уборка внутренних помещений в том числе: сухая уборка коридоров, лестниц, переходных лоджий, холлов мусоросборников, подсобных помещений; ручная влажная уборка лестниц, коридоров, подсобных помещений; мойка дверных блоков, окон с внутренней стороны; удаление мусора из здании).Уборка придомовой территории (очистка придомовой территории от наледи и льда, уборка крыльца и площадки перед входом в подъезд)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</si>
</sst>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8" fillId="0" borderId="0" xfId="0" applyFont="1"/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/>
    <xf numFmtId="4" fontId="0" fillId="0" borderId="1" xfId="0" applyNumberForma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/>
    <xf numFmtId="4" fontId="0" fillId="2" borderId="1" xfId="0" applyNumberForma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/>
    </xf>
    <xf numFmtId="4" fontId="0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top" wrapText="1"/>
    </xf>
    <xf numFmtId="4" fontId="0" fillId="2" borderId="1" xfId="0" applyNumberFormat="1" applyFill="1" applyBorder="1" applyAlignment="1">
      <alignment vertical="top"/>
    </xf>
    <xf numFmtId="4" fontId="7" fillId="2" borderId="1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49" fontId="0" fillId="2" borderId="5" xfId="0" applyNumberFormat="1" applyFill="1" applyBorder="1" applyAlignment="1">
      <alignment horizontal="center" wrapText="1"/>
    </xf>
    <xf numFmtId="49" fontId="0" fillId="2" borderId="6" xfId="0" applyNumberFormat="1" applyFill="1" applyBorder="1" applyAlignment="1">
      <alignment horizontal="center" wrapText="1"/>
    </xf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/>
    <xf numFmtId="4" fontId="0" fillId="0" borderId="3" xfId="0" applyNumberFormat="1" applyBorder="1" applyAlignment="1"/>
    <xf numFmtId="4" fontId="0" fillId="0" borderId="1" xfId="0" applyNumberFormat="1" applyBorder="1" applyAlignment="1"/>
    <xf numFmtId="0" fontId="0" fillId="3" borderId="0" xfId="0" applyFill="1"/>
    <xf numFmtId="49" fontId="9" fillId="0" borderId="1" xfId="0" applyNumberFormat="1" applyFont="1" applyBorder="1" applyAlignment="1">
      <alignment horizontal="center"/>
    </xf>
    <xf numFmtId="0" fontId="0" fillId="2" borderId="0" xfId="0" applyFill="1"/>
    <xf numFmtId="0" fontId="0" fillId="0" borderId="14" xfId="0" applyBorder="1" applyAlignment="1"/>
    <xf numFmtId="0" fontId="0" fillId="0" borderId="0" xfId="0" applyAlignment="1"/>
    <xf numFmtId="0" fontId="0" fillId="0" borderId="0" xfId="0" applyBorder="1" applyAlignment="1"/>
    <xf numFmtId="4" fontId="11" fillId="0" borderId="1" xfId="0" applyNumberFormat="1" applyFont="1" applyBorder="1" applyAlignment="1">
      <alignment horizontal="center"/>
    </xf>
    <xf numFmtId="4" fontId="12" fillId="2" borderId="1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4" fontId="0" fillId="0" borderId="0" xfId="0" applyNumberFormat="1" applyAlignment="1"/>
    <xf numFmtId="4" fontId="0" fillId="2" borderId="0" xfId="0" applyNumberFormat="1" applyFill="1"/>
    <xf numFmtId="4" fontId="0" fillId="0" borderId="0" xfId="0" applyNumberFormat="1" applyBorder="1" applyAlignment="1"/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4" fontId="0" fillId="4" borderId="4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4" fontId="11" fillId="4" borderId="1" xfId="0" applyNumberFormat="1" applyFont="1" applyFill="1" applyBorder="1" applyAlignment="1">
      <alignment horizontal="center"/>
    </xf>
    <xf numFmtId="2" fontId="0" fillId="0" borderId="0" xfId="0" applyNumberFormat="1" applyAlignment="1"/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4" fontId="8" fillId="5" borderId="1" xfId="0" applyNumberFormat="1" applyFont="1" applyFill="1" applyBorder="1" applyAlignment="1">
      <alignment horizontal="center"/>
    </xf>
    <xf numFmtId="4" fontId="11" fillId="5" borderId="1" xfId="0" applyNumberFormat="1" applyFont="1" applyFill="1" applyBorder="1" applyAlignment="1">
      <alignment horizontal="center"/>
    </xf>
    <xf numFmtId="4" fontId="0" fillId="5" borderId="4" xfId="0" applyNumberFormat="1" applyFill="1" applyBorder="1" applyAlignment="1">
      <alignment horizontal="center"/>
    </xf>
    <xf numFmtId="0" fontId="0" fillId="5" borderId="0" xfId="0" applyFill="1"/>
    <xf numFmtId="4" fontId="0" fillId="0" borderId="14" xfId="0" applyNumberFormat="1" applyBorder="1" applyAlignment="1"/>
    <xf numFmtId="4" fontId="8" fillId="2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5" fillId="0" borderId="0" xfId="0" applyNumberFormat="1" applyFont="1"/>
    <xf numFmtId="4" fontId="8" fillId="2" borderId="1" xfId="0" applyNumberFormat="1" applyFont="1" applyFill="1" applyBorder="1" applyAlignment="1">
      <alignment horizontal="center" wrapText="1"/>
    </xf>
    <xf numFmtId="4" fontId="15" fillId="2" borderId="1" xfId="0" applyNumberFormat="1" applyFont="1" applyFill="1" applyBorder="1" applyAlignment="1">
      <alignment horizontal="right"/>
    </xf>
    <xf numFmtId="0" fontId="0" fillId="2" borderId="0" xfId="0" applyFill="1" applyAlignment="1"/>
    <xf numFmtId="0" fontId="0" fillId="2" borderId="0" xfId="0" applyFill="1" applyBorder="1" applyAlignment="1"/>
    <xf numFmtId="4" fontId="16" fillId="2" borderId="0" xfId="0" applyNumberFormat="1" applyFont="1" applyFill="1" applyBorder="1" applyAlignment="1">
      <alignment wrapText="1"/>
    </xf>
    <xf numFmtId="4" fontId="0" fillId="0" borderId="0" xfId="0" applyNumberFormat="1" applyBorder="1"/>
    <xf numFmtId="0" fontId="0" fillId="2" borderId="0" xfId="0" applyFill="1" applyBorder="1"/>
    <xf numFmtId="4" fontId="15" fillId="2" borderId="0" xfId="0" applyNumberFormat="1" applyFont="1" applyFill="1" applyBorder="1" applyAlignment="1">
      <alignment horizontal="right"/>
    </xf>
    <xf numFmtId="4" fontId="0" fillId="2" borderId="0" xfId="0" applyNumberFormat="1" applyFill="1" applyBorder="1"/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7" xfId="0" applyNumberFormat="1" applyFill="1" applyBorder="1" applyAlignment="1">
      <alignment horizontal="center" vertical="top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wrapText="1"/>
    </xf>
    <xf numFmtId="4" fontId="2" fillId="0" borderId="9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4" fontId="2" fillId="0" borderId="11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left"/>
    </xf>
    <xf numFmtId="4" fontId="0" fillId="0" borderId="3" xfId="0" applyNumberFormat="1" applyBorder="1" applyAlignment="1">
      <alignment horizontal="left"/>
    </xf>
    <xf numFmtId="4" fontId="0" fillId="0" borderId="4" xfId="0" applyNumberFormat="1" applyBorder="1" applyAlignment="1">
      <alignment horizontal="left"/>
    </xf>
    <xf numFmtId="4" fontId="9" fillId="0" borderId="2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left"/>
    </xf>
    <xf numFmtId="4" fontId="2" fillId="0" borderId="3" xfId="0" applyNumberFormat="1" applyFont="1" applyBorder="1" applyAlignment="1">
      <alignment horizontal="left"/>
    </xf>
    <xf numFmtId="4" fontId="2" fillId="0" borderId="4" xfId="0" applyNumberFormat="1" applyFont="1" applyBorder="1" applyAlignment="1">
      <alignment horizontal="left"/>
    </xf>
    <xf numFmtId="4" fontId="9" fillId="0" borderId="2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4" fontId="2" fillId="2" borderId="2" xfId="0" applyNumberFormat="1" applyFont="1" applyFill="1" applyBorder="1" applyAlignment="1">
      <alignment horizontal="left" vertical="top"/>
    </xf>
    <xf numFmtId="4" fontId="2" fillId="2" borderId="3" xfId="0" applyNumberFormat="1" applyFont="1" applyFill="1" applyBorder="1" applyAlignment="1">
      <alignment horizontal="left" vertical="top"/>
    </xf>
    <xf numFmtId="4" fontId="2" fillId="2" borderId="4" xfId="0" applyNumberFormat="1" applyFont="1" applyFill="1" applyBorder="1" applyAlignment="1">
      <alignment horizontal="left" vertical="top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92"/>
  <sheetViews>
    <sheetView topLeftCell="A85" zoomScaleNormal="100" workbookViewId="0">
      <selection activeCell="H11" sqref="H11"/>
    </sheetView>
  </sheetViews>
  <sheetFormatPr defaultRowHeight="15" x14ac:dyDescent="0.25"/>
  <cols>
    <col min="1" max="1" width="9.140625" style="18"/>
    <col min="2" max="2" width="63.140625" style="18" customWidth="1"/>
    <col min="3" max="3" width="20.28515625" style="18" customWidth="1"/>
    <col min="4" max="4" width="54.5703125" style="18" customWidth="1"/>
    <col min="5" max="5" width="12.42578125" style="18" customWidth="1"/>
    <col min="6" max="6" width="10" style="18" bestFit="1" customWidth="1"/>
    <col min="7" max="8" width="10.7109375" style="18" bestFit="1" customWidth="1"/>
    <col min="9" max="10" width="10" style="18" bestFit="1" customWidth="1"/>
    <col min="11" max="11" width="10.7109375" style="70" customWidth="1"/>
    <col min="12" max="12" width="9.140625" style="18"/>
    <col min="13" max="13" width="9.85546875" style="18" customWidth="1"/>
    <col min="14" max="16384" width="9.140625" style="18"/>
  </cols>
  <sheetData>
    <row r="1" spans="1:13" x14ac:dyDescent="0.25">
      <c r="A1" s="135" t="s">
        <v>163</v>
      </c>
      <c r="B1" s="136"/>
      <c r="C1" s="136"/>
      <c r="D1" s="137"/>
    </row>
    <row r="2" spans="1:13" x14ac:dyDescent="0.25">
      <c r="A2" s="138" t="s">
        <v>0</v>
      </c>
      <c r="B2" s="139"/>
      <c r="C2" s="139"/>
      <c r="D2" s="140"/>
    </row>
    <row r="3" spans="1:13" x14ac:dyDescent="0.25">
      <c r="A3" s="141" t="s">
        <v>66</v>
      </c>
      <c r="B3" s="142"/>
      <c r="C3" s="150"/>
      <c r="D3" s="142"/>
    </row>
    <row r="4" spans="1:13" ht="30" customHeight="1" x14ac:dyDescent="0.25">
      <c r="A4" s="143" t="s">
        <v>101</v>
      </c>
      <c r="B4" s="144"/>
      <c r="C4" s="148" t="s">
        <v>81</v>
      </c>
      <c r="D4" s="149"/>
    </row>
    <row r="5" spans="1:13" x14ac:dyDescent="0.25">
      <c r="A5" s="145" t="s">
        <v>63</v>
      </c>
      <c r="B5" s="146"/>
      <c r="C5" s="147"/>
      <c r="D5" s="16" t="s">
        <v>62</v>
      </c>
    </row>
    <row r="6" spans="1:13" x14ac:dyDescent="0.25">
      <c r="A6" s="19" t="s">
        <v>1</v>
      </c>
      <c r="B6" s="20" t="s">
        <v>2</v>
      </c>
      <c r="C6" s="20" t="s">
        <v>3</v>
      </c>
      <c r="D6" s="20" t="s">
        <v>4</v>
      </c>
    </row>
    <row r="7" spans="1:13" x14ac:dyDescent="0.25">
      <c r="A7" s="126" t="s">
        <v>5</v>
      </c>
      <c r="B7" s="21" t="s">
        <v>6</v>
      </c>
      <c r="C7" s="19"/>
      <c r="D7" s="56" t="s">
        <v>110</v>
      </c>
    </row>
    <row r="8" spans="1:13" x14ac:dyDescent="0.25">
      <c r="A8" s="127"/>
      <c r="B8" s="19" t="s">
        <v>7</v>
      </c>
      <c r="C8" s="19"/>
      <c r="D8" s="56" t="s">
        <v>111</v>
      </c>
    </row>
    <row r="9" spans="1:13" x14ac:dyDescent="0.25">
      <c r="A9" s="128"/>
      <c r="B9" s="19" t="s">
        <v>8</v>
      </c>
      <c r="C9" s="19"/>
      <c r="D9" s="56" t="s">
        <v>112</v>
      </c>
    </row>
    <row r="10" spans="1:13" x14ac:dyDescent="0.25">
      <c r="A10" s="120" t="s">
        <v>54</v>
      </c>
      <c r="B10" s="121"/>
      <c r="C10" s="121"/>
      <c r="D10" s="122"/>
    </row>
    <row r="11" spans="1:13" x14ac:dyDescent="0.25">
      <c r="A11" s="123"/>
      <c r="B11" s="124"/>
      <c r="C11" s="124"/>
      <c r="D11" s="125"/>
    </row>
    <row r="12" spans="1:13" x14ac:dyDescent="0.25">
      <c r="A12" s="77">
        <v>2</v>
      </c>
      <c r="B12" s="19" t="s">
        <v>11</v>
      </c>
      <c r="C12" s="20" t="s">
        <v>9</v>
      </c>
      <c r="D12" s="33">
        <v>0</v>
      </c>
    </row>
    <row r="13" spans="1:13" x14ac:dyDescent="0.25">
      <c r="A13" s="78">
        <v>3</v>
      </c>
      <c r="B13" s="19" t="s">
        <v>12</v>
      </c>
      <c r="C13" s="20" t="s">
        <v>9</v>
      </c>
      <c r="D13" s="15">
        <v>-89066.98</v>
      </c>
    </row>
    <row r="14" spans="1:13" ht="15.75" x14ac:dyDescent="0.25">
      <c r="A14" s="78">
        <v>4</v>
      </c>
      <c r="B14" s="19" t="s">
        <v>13</v>
      </c>
      <c r="C14" s="20" t="s">
        <v>9</v>
      </c>
      <c r="D14" s="81">
        <v>99737.84</v>
      </c>
      <c r="K14" s="106"/>
      <c r="M14" s="102"/>
    </row>
    <row r="15" spans="1:13" ht="30" x14ac:dyDescent="0.25">
      <c r="A15" s="117">
        <v>5</v>
      </c>
      <c r="B15" s="22" t="s">
        <v>55</v>
      </c>
      <c r="C15" s="20" t="s">
        <v>9</v>
      </c>
      <c r="D15" s="82">
        <f>D16+D17+D18</f>
        <v>527447.52</v>
      </c>
    </row>
    <row r="16" spans="1:13" x14ac:dyDescent="0.25">
      <c r="A16" s="118"/>
      <c r="B16" s="19" t="s">
        <v>14</v>
      </c>
      <c r="C16" s="20" t="s">
        <v>9</v>
      </c>
      <c r="D16" s="15">
        <v>314147.74</v>
      </c>
    </row>
    <row r="17" spans="1:35" x14ac:dyDescent="0.25">
      <c r="A17" s="118"/>
      <c r="B17" s="19" t="s">
        <v>15</v>
      </c>
      <c r="C17" s="20" t="s">
        <v>9</v>
      </c>
      <c r="D17" s="15">
        <v>117093.35</v>
      </c>
    </row>
    <row r="18" spans="1:35" x14ac:dyDescent="0.25">
      <c r="A18" s="119"/>
      <c r="B18" s="19" t="s">
        <v>16</v>
      </c>
      <c r="C18" s="20" t="s">
        <v>9</v>
      </c>
      <c r="D18" s="15">
        <v>96206.43</v>
      </c>
    </row>
    <row r="19" spans="1:35" x14ac:dyDescent="0.25">
      <c r="A19" s="117">
        <v>6</v>
      </c>
      <c r="B19" s="21" t="s">
        <v>53</v>
      </c>
      <c r="C19" s="23" t="s">
        <v>9</v>
      </c>
      <c r="D19" s="82">
        <v>485826.37</v>
      </c>
    </row>
    <row r="20" spans="1:35" x14ac:dyDescent="0.25">
      <c r="A20" s="118"/>
      <c r="B20" s="19" t="s">
        <v>17</v>
      </c>
      <c r="C20" s="20" t="s">
        <v>9</v>
      </c>
      <c r="D20" s="15">
        <v>485826.37</v>
      </c>
    </row>
    <row r="21" spans="1:35" x14ac:dyDescent="0.25">
      <c r="A21" s="118"/>
      <c r="B21" s="19" t="s">
        <v>18</v>
      </c>
      <c r="C21" s="20" t="s">
        <v>9</v>
      </c>
      <c r="D21" s="15" t="s">
        <v>10</v>
      </c>
    </row>
    <row r="22" spans="1:35" x14ac:dyDescent="0.25">
      <c r="A22" s="118"/>
      <c r="B22" s="19" t="s">
        <v>19</v>
      </c>
      <c r="C22" s="20" t="s">
        <v>9</v>
      </c>
      <c r="D22" s="15" t="s">
        <v>10</v>
      </c>
    </row>
    <row r="23" spans="1:35" x14ac:dyDescent="0.25">
      <c r="A23" s="119"/>
      <c r="B23" s="19" t="s">
        <v>20</v>
      </c>
      <c r="C23" s="20" t="s">
        <v>9</v>
      </c>
      <c r="D23" s="15" t="s">
        <v>10</v>
      </c>
    </row>
    <row r="24" spans="1:35" x14ac:dyDescent="0.25">
      <c r="A24" s="117">
        <v>7</v>
      </c>
      <c r="B24" s="21" t="s">
        <v>21</v>
      </c>
      <c r="C24" s="23" t="s">
        <v>9</v>
      </c>
      <c r="D24" s="16" t="s">
        <v>10</v>
      </c>
    </row>
    <row r="25" spans="1:35" x14ac:dyDescent="0.25">
      <c r="A25" s="118"/>
      <c r="B25" s="19" t="s">
        <v>22</v>
      </c>
      <c r="C25" s="20" t="s">
        <v>9</v>
      </c>
      <c r="D25" s="68" t="s">
        <v>10</v>
      </c>
      <c r="F25" s="70"/>
    </row>
    <row r="26" spans="1:35" x14ac:dyDescent="0.25">
      <c r="A26" s="118"/>
      <c r="B26" s="19" t="s">
        <v>160</v>
      </c>
      <c r="C26" s="103" t="s">
        <v>9</v>
      </c>
      <c r="D26" s="68">
        <f>D15+D13-D31</f>
        <v>298145.86</v>
      </c>
    </row>
    <row r="27" spans="1:35" x14ac:dyDescent="0.25">
      <c r="A27" s="118"/>
      <c r="B27" s="19" t="s">
        <v>159</v>
      </c>
      <c r="C27" s="20" t="s">
        <v>9</v>
      </c>
      <c r="D27" s="68">
        <f>D19-D31+D13</f>
        <v>256524.70999999996</v>
      </c>
    </row>
    <row r="28" spans="1:35" x14ac:dyDescent="0.25">
      <c r="A28" s="119"/>
      <c r="B28" s="19" t="s">
        <v>23</v>
      </c>
      <c r="C28" s="20" t="s">
        <v>9</v>
      </c>
      <c r="D28" s="83">
        <v>141358.98000000001</v>
      </c>
    </row>
    <row r="29" spans="1:35" x14ac:dyDescent="0.25">
      <c r="A29" s="129" t="s">
        <v>24</v>
      </c>
      <c r="B29" s="130"/>
      <c r="C29" s="130"/>
      <c r="D29" s="131"/>
    </row>
    <row r="30" spans="1:35" x14ac:dyDescent="0.25">
      <c r="A30" s="132"/>
      <c r="B30" s="133"/>
      <c r="C30" s="133"/>
      <c r="D30" s="134"/>
    </row>
    <row r="31" spans="1:35" customFormat="1" x14ac:dyDescent="0.25">
      <c r="A31" s="52" t="s">
        <v>92</v>
      </c>
      <c r="B31" s="53"/>
      <c r="C31" s="54"/>
      <c r="D31" s="84">
        <f>D39+D45+D51+D57+D63+D69</f>
        <v>140234.68000000002</v>
      </c>
      <c r="F31" s="18"/>
      <c r="G31" s="18"/>
      <c r="K31" s="57"/>
    </row>
    <row r="32" spans="1:35" customFormat="1" ht="30" x14ac:dyDescent="0.25">
      <c r="A32" s="43">
        <v>8</v>
      </c>
      <c r="B32" s="24" t="s">
        <v>25</v>
      </c>
      <c r="C32" s="25" t="s">
        <v>35</v>
      </c>
      <c r="D32" s="26" t="s">
        <v>86</v>
      </c>
      <c r="E32" s="58"/>
      <c r="F32" s="59"/>
      <c r="G32" s="59"/>
      <c r="H32" s="59"/>
      <c r="I32" s="59"/>
      <c r="J32" s="59"/>
      <c r="K32" s="107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</row>
    <row r="33" spans="1:35" s="57" customFormat="1" x14ac:dyDescent="0.25">
      <c r="A33" s="44"/>
      <c r="B33" s="27" t="s">
        <v>26</v>
      </c>
      <c r="C33" s="25" t="s">
        <v>9</v>
      </c>
      <c r="D33" s="33">
        <v>0</v>
      </c>
      <c r="E33" s="58"/>
      <c r="F33" s="59"/>
      <c r="G33" s="59"/>
      <c r="H33" s="59"/>
      <c r="I33" s="59"/>
      <c r="J33" s="59"/>
      <c r="K33" s="107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</row>
    <row r="34" spans="1:35" customFormat="1" ht="55.5" customHeight="1" x14ac:dyDescent="0.25">
      <c r="A34" s="44"/>
      <c r="B34" s="79" t="s">
        <v>27</v>
      </c>
      <c r="C34" s="25" t="s">
        <v>35</v>
      </c>
      <c r="D34" s="64" t="s">
        <v>165</v>
      </c>
      <c r="E34" s="58"/>
      <c r="F34" s="59"/>
      <c r="G34" s="59"/>
      <c r="H34" s="59"/>
      <c r="I34" s="59"/>
      <c r="J34" s="59"/>
      <c r="K34" s="107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</row>
    <row r="35" spans="1:35" customFormat="1" x14ac:dyDescent="0.25">
      <c r="A35" s="44"/>
      <c r="B35" s="27" t="s">
        <v>28</v>
      </c>
      <c r="C35" s="25" t="s">
        <v>35</v>
      </c>
      <c r="D35" s="30" t="s">
        <v>143</v>
      </c>
      <c r="E35" s="58"/>
      <c r="F35" s="59"/>
      <c r="G35" s="59"/>
      <c r="H35" s="59"/>
      <c r="I35" s="59"/>
      <c r="J35" s="59"/>
      <c r="K35" s="107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</row>
    <row r="36" spans="1:35" customFormat="1" x14ac:dyDescent="0.25">
      <c r="A36" s="44"/>
      <c r="B36" s="27" t="s">
        <v>29</v>
      </c>
      <c r="C36" s="25" t="s">
        <v>35</v>
      </c>
      <c r="D36" s="31" t="s">
        <v>30</v>
      </c>
      <c r="K36" s="57"/>
    </row>
    <row r="37" spans="1:35" customFormat="1" x14ac:dyDescent="0.25">
      <c r="A37" s="44"/>
      <c r="B37" s="27" t="s">
        <v>31</v>
      </c>
      <c r="C37" s="25" t="s">
        <v>9</v>
      </c>
      <c r="D37" s="33">
        <v>0</v>
      </c>
      <c r="K37" s="57"/>
    </row>
    <row r="38" spans="1:35" customFormat="1" ht="30" x14ac:dyDescent="0.25">
      <c r="A38" s="40">
        <v>9</v>
      </c>
      <c r="B38" s="24" t="s">
        <v>33</v>
      </c>
      <c r="C38" s="25" t="s">
        <v>35</v>
      </c>
      <c r="D38" s="26" t="s">
        <v>87</v>
      </c>
      <c r="E38" s="58"/>
      <c r="F38" s="59"/>
      <c r="G38" s="59"/>
      <c r="H38" s="59"/>
      <c r="I38" s="59"/>
      <c r="J38" s="59"/>
      <c r="K38" s="107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</row>
    <row r="39" spans="1:35" s="57" customFormat="1" x14ac:dyDescent="0.25">
      <c r="A39" s="48"/>
      <c r="B39" s="27" t="s">
        <v>34</v>
      </c>
      <c r="C39" s="25" t="s">
        <v>9</v>
      </c>
      <c r="D39" s="81">
        <v>50228.27</v>
      </c>
      <c r="E39" s="101"/>
      <c r="F39" s="18"/>
      <c r="G39" s="59"/>
      <c r="H39" s="59"/>
      <c r="I39" s="59"/>
      <c r="J39" s="59"/>
      <c r="K39" s="107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</row>
    <row r="40" spans="1:35" customFormat="1" ht="51.75" x14ac:dyDescent="0.25">
      <c r="A40" s="41"/>
      <c r="B40" s="28" t="s">
        <v>27</v>
      </c>
      <c r="C40" s="25" t="s">
        <v>35</v>
      </c>
      <c r="D40" s="67" t="s">
        <v>97</v>
      </c>
      <c r="E40" s="58"/>
      <c r="F40" s="59"/>
      <c r="G40" s="59"/>
      <c r="H40" s="59"/>
      <c r="I40" s="59"/>
      <c r="J40" s="59"/>
      <c r="K40" s="107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</row>
    <row r="41" spans="1:35" customFormat="1" x14ac:dyDescent="0.25">
      <c r="A41" s="41"/>
      <c r="B41" s="27" t="s">
        <v>28</v>
      </c>
      <c r="C41" s="25" t="s">
        <v>35</v>
      </c>
      <c r="D41" s="80" t="s">
        <v>143</v>
      </c>
      <c r="E41" s="58"/>
      <c r="F41" s="59"/>
      <c r="G41" s="59"/>
      <c r="H41" s="59"/>
      <c r="I41" s="59"/>
      <c r="J41" s="59"/>
      <c r="K41" s="107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</row>
    <row r="42" spans="1:35" customFormat="1" x14ac:dyDescent="0.25">
      <c r="A42" s="41"/>
      <c r="B42" s="27" t="s">
        <v>29</v>
      </c>
      <c r="C42" s="25" t="s">
        <v>35</v>
      </c>
      <c r="D42" s="31" t="s">
        <v>30</v>
      </c>
      <c r="E42" s="58"/>
      <c r="F42" s="59"/>
      <c r="G42" s="59"/>
      <c r="H42" s="59"/>
      <c r="I42" s="59"/>
      <c r="J42" s="59"/>
      <c r="K42" s="107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</row>
    <row r="43" spans="1:35" customFormat="1" x14ac:dyDescent="0.25">
      <c r="A43" s="42"/>
      <c r="B43" s="27" t="s">
        <v>31</v>
      </c>
      <c r="C43" s="25" t="s">
        <v>9</v>
      </c>
      <c r="D43" s="33">
        <v>17.91</v>
      </c>
      <c r="E43" s="58"/>
      <c r="F43" s="59"/>
      <c r="G43" s="59"/>
      <c r="H43" s="59"/>
      <c r="I43" s="59"/>
      <c r="J43" s="69"/>
      <c r="K43" s="107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</row>
    <row r="44" spans="1:35" customFormat="1" x14ac:dyDescent="0.25">
      <c r="A44" s="45">
        <v>11</v>
      </c>
      <c r="B44" s="24" t="s">
        <v>33</v>
      </c>
      <c r="C44" s="25" t="s">
        <v>35</v>
      </c>
      <c r="D44" s="34" t="s">
        <v>36</v>
      </c>
      <c r="E44" s="58"/>
      <c r="F44" s="59"/>
      <c r="G44" s="59"/>
      <c r="H44" s="59"/>
      <c r="I44" s="59"/>
      <c r="J44" s="59"/>
      <c r="K44" s="107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</row>
    <row r="45" spans="1:35" s="57" customFormat="1" x14ac:dyDescent="0.25">
      <c r="A45" s="47"/>
      <c r="B45" s="27" t="s">
        <v>34</v>
      </c>
      <c r="C45" s="25" t="s">
        <v>9</v>
      </c>
      <c r="D45" s="81">
        <v>3132.47</v>
      </c>
      <c r="E45" s="58"/>
      <c r="F45" s="18"/>
      <c r="G45" s="59"/>
      <c r="H45" s="59"/>
      <c r="I45" s="59"/>
      <c r="J45" s="59"/>
      <c r="K45" s="107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</row>
    <row r="46" spans="1:35" customFormat="1" ht="30" x14ac:dyDescent="0.25">
      <c r="A46" s="46"/>
      <c r="B46" s="28" t="s">
        <v>27</v>
      </c>
      <c r="C46" s="25" t="s">
        <v>35</v>
      </c>
      <c r="D46" s="64" t="s">
        <v>93</v>
      </c>
      <c r="E46" s="58"/>
      <c r="F46" s="59"/>
      <c r="G46" s="59"/>
      <c r="H46" s="59"/>
      <c r="I46" s="59"/>
      <c r="J46" s="59"/>
      <c r="K46" s="107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</row>
    <row r="47" spans="1:35" customFormat="1" x14ac:dyDescent="0.25">
      <c r="A47" s="46"/>
      <c r="B47" s="27" t="s">
        <v>28</v>
      </c>
      <c r="C47" s="25" t="s">
        <v>35</v>
      </c>
      <c r="D47" s="51" t="s">
        <v>143</v>
      </c>
      <c r="E47" s="58"/>
      <c r="F47" s="59"/>
      <c r="G47" s="59"/>
      <c r="H47" s="59"/>
      <c r="I47" s="59"/>
      <c r="J47" s="59"/>
      <c r="K47" s="107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</row>
    <row r="48" spans="1:35" customFormat="1" x14ac:dyDescent="0.25">
      <c r="A48" s="46"/>
      <c r="B48" s="27" t="s">
        <v>29</v>
      </c>
      <c r="C48" s="25" t="s">
        <v>35</v>
      </c>
      <c r="D48" s="31" t="s">
        <v>30</v>
      </c>
      <c r="E48" s="58"/>
      <c r="F48" s="59"/>
      <c r="G48" s="59"/>
      <c r="H48" s="59"/>
      <c r="I48" s="59"/>
      <c r="J48" s="59"/>
      <c r="K48" s="107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</row>
    <row r="49" spans="1:35" customFormat="1" x14ac:dyDescent="0.25">
      <c r="A49" s="46"/>
      <c r="B49" s="27" t="s">
        <v>31</v>
      </c>
      <c r="C49" s="25" t="s">
        <v>9</v>
      </c>
      <c r="D49" s="33">
        <v>1.1100000000000001</v>
      </c>
      <c r="E49" s="58"/>
      <c r="F49" s="59"/>
      <c r="G49" s="59"/>
      <c r="H49" s="59"/>
      <c r="I49" s="59"/>
      <c r="J49" s="59"/>
      <c r="K49" s="107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</row>
    <row r="50" spans="1:35" customFormat="1" ht="30" x14ac:dyDescent="0.25">
      <c r="A50" s="114">
        <v>12</v>
      </c>
      <c r="B50" s="24" t="s">
        <v>33</v>
      </c>
      <c r="C50" s="25" t="s">
        <v>35</v>
      </c>
      <c r="D50" s="26" t="s">
        <v>95</v>
      </c>
      <c r="E50" s="58"/>
      <c r="F50" s="60"/>
      <c r="G50" s="60"/>
      <c r="H50" s="60"/>
      <c r="I50" s="60"/>
      <c r="J50" s="60"/>
      <c r="K50" s="108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</row>
    <row r="51" spans="1:35" s="57" customFormat="1" x14ac:dyDescent="0.25">
      <c r="A51" s="115"/>
      <c r="B51" s="27" t="s">
        <v>34</v>
      </c>
      <c r="C51" s="25" t="s">
        <v>9</v>
      </c>
      <c r="D51" s="81">
        <v>119.64</v>
      </c>
      <c r="E51" s="58"/>
      <c r="F51" s="18"/>
      <c r="G51" s="60"/>
      <c r="H51" s="60"/>
      <c r="I51" s="60"/>
      <c r="J51" s="60"/>
      <c r="K51" s="108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</row>
    <row r="52" spans="1:35" customFormat="1" ht="51" x14ac:dyDescent="0.25">
      <c r="A52" s="115"/>
      <c r="B52" s="28" t="s">
        <v>27</v>
      </c>
      <c r="C52" s="25" t="s">
        <v>35</v>
      </c>
      <c r="D52" s="66" t="s">
        <v>96</v>
      </c>
      <c r="E52" s="58"/>
      <c r="F52" s="60"/>
      <c r="G52" s="60"/>
      <c r="H52" s="60"/>
      <c r="I52" s="60"/>
      <c r="J52" s="60"/>
      <c r="K52" s="108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</row>
    <row r="53" spans="1:35" customFormat="1" x14ac:dyDescent="0.25">
      <c r="A53" s="115"/>
      <c r="B53" s="27" t="s">
        <v>28</v>
      </c>
      <c r="C53" s="25" t="s">
        <v>35</v>
      </c>
      <c r="D53" s="51" t="s">
        <v>143</v>
      </c>
      <c r="E53" s="58"/>
      <c r="F53" s="60"/>
      <c r="G53" s="60"/>
      <c r="H53" s="60"/>
      <c r="I53" s="60"/>
      <c r="J53" s="60"/>
      <c r="K53" s="108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</row>
    <row r="54" spans="1:35" customFormat="1" x14ac:dyDescent="0.25">
      <c r="A54" s="115"/>
      <c r="B54" s="27" t="s">
        <v>29</v>
      </c>
      <c r="C54" s="25" t="s">
        <v>35</v>
      </c>
      <c r="D54" s="31" t="s">
        <v>30</v>
      </c>
      <c r="E54" s="58"/>
      <c r="F54" s="60"/>
      <c r="G54" s="60"/>
      <c r="H54" s="60"/>
      <c r="I54" s="60"/>
      <c r="J54" s="60"/>
      <c r="K54" s="108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</row>
    <row r="55" spans="1:35" customFormat="1" x14ac:dyDescent="0.25">
      <c r="A55" s="115"/>
      <c r="B55" s="27" t="s">
        <v>31</v>
      </c>
      <c r="C55" s="25" t="s">
        <v>9</v>
      </c>
      <c r="D55" s="32">
        <v>0.04</v>
      </c>
      <c r="K55" s="57"/>
    </row>
    <row r="56" spans="1:35" customFormat="1" ht="30" x14ac:dyDescent="0.25">
      <c r="A56" s="114">
        <v>13</v>
      </c>
      <c r="B56" s="35" t="s">
        <v>33</v>
      </c>
      <c r="C56" s="25" t="s">
        <v>35</v>
      </c>
      <c r="D56" s="36" t="s">
        <v>98</v>
      </c>
      <c r="E56" s="58"/>
      <c r="F56" s="59"/>
      <c r="G56" s="59"/>
      <c r="H56" s="59"/>
      <c r="I56" s="59"/>
      <c r="J56" s="59"/>
      <c r="K56" s="107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35" s="57" customFormat="1" x14ac:dyDescent="0.25">
      <c r="A57" s="115"/>
      <c r="B57" s="27" t="s">
        <v>34</v>
      </c>
      <c r="C57" s="25" t="s">
        <v>9</v>
      </c>
      <c r="D57" s="81">
        <v>63499.32</v>
      </c>
      <c r="E57" s="58"/>
      <c r="F57" s="18"/>
      <c r="G57" s="59"/>
      <c r="H57" s="59"/>
      <c r="I57" s="59"/>
      <c r="J57" s="59"/>
      <c r="K57" s="107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35" customFormat="1" ht="115.5" x14ac:dyDescent="0.25">
      <c r="A58" s="115"/>
      <c r="B58" s="28" t="s">
        <v>27</v>
      </c>
      <c r="C58" s="25" t="s">
        <v>35</v>
      </c>
      <c r="D58" s="65" t="s">
        <v>144</v>
      </c>
      <c r="E58" s="58"/>
      <c r="F58" s="59"/>
      <c r="G58" s="59"/>
      <c r="H58" s="59"/>
      <c r="I58" s="59"/>
      <c r="J58" s="59"/>
      <c r="K58" s="107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35" customFormat="1" ht="30" x14ac:dyDescent="0.25">
      <c r="A59" s="115"/>
      <c r="B59" s="27" t="s">
        <v>28</v>
      </c>
      <c r="C59" s="25" t="s">
        <v>35</v>
      </c>
      <c r="D59" s="105" t="s">
        <v>166</v>
      </c>
      <c r="E59" s="58"/>
      <c r="F59" s="59"/>
      <c r="G59" s="59"/>
      <c r="H59" s="59"/>
      <c r="I59" s="59"/>
      <c r="J59" s="59"/>
      <c r="K59" s="107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35" customFormat="1" x14ac:dyDescent="0.25">
      <c r="A60" s="115"/>
      <c r="B60" s="27" t="s">
        <v>29</v>
      </c>
      <c r="C60" s="25" t="s">
        <v>35</v>
      </c>
      <c r="D60" s="31" t="s">
        <v>30</v>
      </c>
      <c r="E60" s="58"/>
      <c r="F60" s="59"/>
      <c r="G60" s="59"/>
      <c r="H60" s="59"/>
      <c r="I60" s="59"/>
      <c r="J60" s="59"/>
      <c r="K60" s="107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35" customFormat="1" x14ac:dyDescent="0.25">
      <c r="A61" s="116"/>
      <c r="B61" s="27" t="s">
        <v>31</v>
      </c>
      <c r="C61" s="25" t="s">
        <v>9</v>
      </c>
      <c r="D61" s="33">
        <v>22.64</v>
      </c>
      <c r="E61" s="58"/>
      <c r="F61" s="59"/>
      <c r="G61" s="59"/>
      <c r="H61" s="59"/>
      <c r="I61" s="59"/>
      <c r="J61" s="59"/>
      <c r="K61" s="107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35" customFormat="1" ht="30" x14ac:dyDescent="0.25">
      <c r="A62" s="157">
        <v>14</v>
      </c>
      <c r="B62" s="24" t="s">
        <v>33</v>
      </c>
      <c r="C62" s="25" t="s">
        <v>35</v>
      </c>
      <c r="D62" s="26" t="s">
        <v>88</v>
      </c>
      <c r="E62" s="58"/>
      <c r="F62" s="60"/>
      <c r="G62" s="60"/>
      <c r="H62" s="60"/>
      <c r="I62" s="60"/>
      <c r="J62" s="60"/>
      <c r="K62" s="108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</row>
    <row r="63" spans="1:35" s="57" customFormat="1" x14ac:dyDescent="0.25">
      <c r="A63" s="158"/>
      <c r="B63" s="27" t="s">
        <v>34</v>
      </c>
      <c r="C63" s="25" t="s">
        <v>9</v>
      </c>
      <c r="D63" s="81">
        <v>16161.53</v>
      </c>
      <c r="E63" s="58"/>
      <c r="F63" s="18"/>
      <c r="G63" s="60"/>
      <c r="H63" s="60"/>
      <c r="I63" s="71"/>
      <c r="J63" s="60"/>
      <c r="K63" s="108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</row>
    <row r="64" spans="1:35" customFormat="1" ht="30" x14ac:dyDescent="0.25">
      <c r="A64" s="158"/>
      <c r="B64" s="28" t="s">
        <v>27</v>
      </c>
      <c r="C64" s="25" t="s">
        <v>35</v>
      </c>
      <c r="D64" s="29" t="s">
        <v>88</v>
      </c>
      <c r="E64" s="58"/>
      <c r="F64" s="60"/>
      <c r="G64" s="60"/>
      <c r="H64" s="60"/>
      <c r="I64" s="60"/>
      <c r="J64" s="60"/>
      <c r="K64" s="108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</row>
    <row r="65" spans="1:30" customFormat="1" x14ac:dyDescent="0.25">
      <c r="A65" s="158"/>
      <c r="B65" s="37" t="s">
        <v>28</v>
      </c>
      <c r="C65" s="25" t="s">
        <v>35</v>
      </c>
      <c r="D65" s="38" t="s">
        <v>99</v>
      </c>
      <c r="E65" s="58"/>
      <c r="F65" s="60"/>
      <c r="G65" s="60"/>
      <c r="H65" s="60"/>
      <c r="I65" s="60"/>
      <c r="J65" s="60"/>
      <c r="K65" s="108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</row>
    <row r="66" spans="1:30" customFormat="1" x14ac:dyDescent="0.25">
      <c r="A66" s="158"/>
      <c r="B66" s="27" t="s">
        <v>29</v>
      </c>
      <c r="C66" s="25" t="s">
        <v>35</v>
      </c>
      <c r="D66" s="31" t="s">
        <v>30</v>
      </c>
      <c r="E66" s="58"/>
      <c r="F66" s="60"/>
      <c r="G66" s="60"/>
      <c r="H66" s="60"/>
      <c r="I66" s="60"/>
      <c r="J66" s="60"/>
      <c r="K66" s="108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</row>
    <row r="67" spans="1:30" customFormat="1" x14ac:dyDescent="0.25">
      <c r="A67" s="159"/>
      <c r="B67" s="27" t="s">
        <v>37</v>
      </c>
      <c r="C67" s="25" t="s">
        <v>9</v>
      </c>
      <c r="D67" s="33">
        <v>5.76</v>
      </c>
      <c r="E67" s="58"/>
      <c r="F67" s="60"/>
      <c r="G67" s="60"/>
      <c r="H67" s="60"/>
      <c r="I67" s="60"/>
      <c r="J67" s="60"/>
      <c r="K67" s="108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</row>
    <row r="68" spans="1:30" customFormat="1" x14ac:dyDescent="0.25">
      <c r="A68" s="114" t="s">
        <v>90</v>
      </c>
      <c r="B68" s="24" t="s">
        <v>33</v>
      </c>
      <c r="C68" s="25" t="s">
        <v>35</v>
      </c>
      <c r="D68" s="26" t="s">
        <v>85</v>
      </c>
      <c r="E68" s="58"/>
      <c r="F68" s="60"/>
      <c r="G68" s="60"/>
      <c r="H68" s="60"/>
      <c r="I68" s="60"/>
      <c r="J68" s="60"/>
      <c r="K68" s="108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</row>
    <row r="69" spans="1:30" s="57" customFormat="1" x14ac:dyDescent="0.25">
      <c r="A69" s="115"/>
      <c r="B69" s="27" t="s">
        <v>34</v>
      </c>
      <c r="C69" s="25" t="s">
        <v>9</v>
      </c>
      <c r="D69" s="81">
        <v>7093.45</v>
      </c>
      <c r="E69" s="58"/>
      <c r="F69" s="18"/>
      <c r="G69" s="60"/>
      <c r="H69" s="60"/>
      <c r="I69" s="60"/>
      <c r="J69" s="60"/>
      <c r="K69" s="108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</row>
    <row r="70" spans="1:30" customFormat="1" ht="51.75" x14ac:dyDescent="0.25">
      <c r="A70" s="115"/>
      <c r="B70" s="28" t="s">
        <v>27</v>
      </c>
      <c r="C70" s="25" t="s">
        <v>35</v>
      </c>
      <c r="D70" s="64" t="s">
        <v>94</v>
      </c>
      <c r="E70" s="58"/>
      <c r="F70" s="60"/>
      <c r="G70" s="60"/>
      <c r="H70" s="60"/>
      <c r="I70" s="60"/>
      <c r="J70" s="60"/>
      <c r="K70" s="108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</row>
    <row r="71" spans="1:30" customFormat="1" x14ac:dyDescent="0.25">
      <c r="A71" s="115"/>
      <c r="B71" s="37" t="s">
        <v>28</v>
      </c>
      <c r="C71" s="25" t="s">
        <v>35</v>
      </c>
      <c r="D71" s="38" t="s">
        <v>89</v>
      </c>
      <c r="E71" s="58"/>
      <c r="F71" s="60"/>
      <c r="G71" s="60"/>
      <c r="H71" s="60"/>
      <c r="I71" s="60"/>
      <c r="J71" s="60"/>
      <c r="K71" s="108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</row>
    <row r="72" spans="1:30" customFormat="1" x14ac:dyDescent="0.25">
      <c r="A72" s="115"/>
      <c r="B72" s="27" t="s">
        <v>29</v>
      </c>
      <c r="C72" s="25" t="s">
        <v>35</v>
      </c>
      <c r="D72" s="31" t="s">
        <v>30</v>
      </c>
      <c r="E72" s="58"/>
      <c r="F72" s="60"/>
      <c r="G72" s="60"/>
      <c r="H72" s="60"/>
      <c r="I72" s="60"/>
      <c r="J72" s="60"/>
      <c r="K72" s="108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</row>
    <row r="73" spans="1:30" customFormat="1" x14ac:dyDescent="0.25">
      <c r="A73" s="116"/>
      <c r="B73" s="27" t="s">
        <v>37</v>
      </c>
      <c r="C73" s="25" t="s">
        <v>9</v>
      </c>
      <c r="D73" s="33">
        <v>2.52</v>
      </c>
      <c r="E73" s="58"/>
      <c r="F73" s="60"/>
      <c r="G73" s="60"/>
      <c r="H73" s="60"/>
      <c r="I73" s="60"/>
      <c r="J73" s="60"/>
      <c r="K73" s="108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</row>
    <row r="74" spans="1:30" customFormat="1" x14ac:dyDescent="0.25">
      <c r="A74" s="151" t="s">
        <v>38</v>
      </c>
      <c r="B74" s="152"/>
      <c r="C74" s="152"/>
      <c r="D74" s="153"/>
      <c r="E74" s="58"/>
      <c r="F74" s="60"/>
      <c r="G74" s="60"/>
      <c r="H74" s="60"/>
      <c r="I74" s="60"/>
      <c r="J74" s="60"/>
      <c r="K74" s="108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</row>
    <row r="75" spans="1:30" customFormat="1" x14ac:dyDescent="0.25">
      <c r="A75" s="114">
        <v>15</v>
      </c>
      <c r="B75" s="24" t="s">
        <v>33</v>
      </c>
      <c r="C75" s="25" t="s">
        <v>35</v>
      </c>
      <c r="D75" s="26" t="s">
        <v>39</v>
      </c>
      <c r="E75" s="58"/>
      <c r="F75" s="60"/>
      <c r="G75" s="60"/>
      <c r="H75" s="60"/>
      <c r="I75" s="60"/>
      <c r="J75" s="60"/>
      <c r="K75" s="108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</row>
    <row r="76" spans="1:30" customFormat="1" x14ac:dyDescent="0.25">
      <c r="A76" s="115"/>
      <c r="B76" s="27" t="s">
        <v>34</v>
      </c>
      <c r="C76" s="25" t="s">
        <v>9</v>
      </c>
      <c r="D76" s="33" t="s">
        <v>10</v>
      </c>
      <c r="K76" s="57"/>
    </row>
    <row r="77" spans="1:30" customFormat="1" ht="30" x14ac:dyDescent="0.25">
      <c r="A77" s="115"/>
      <c r="B77" s="28" t="s">
        <v>27</v>
      </c>
      <c r="C77" s="25" t="s">
        <v>35</v>
      </c>
      <c r="D77" s="49" t="s">
        <v>39</v>
      </c>
      <c r="K77" s="57"/>
    </row>
    <row r="78" spans="1:30" customFormat="1" x14ac:dyDescent="0.25">
      <c r="A78" s="115"/>
      <c r="B78" s="37" t="s">
        <v>28</v>
      </c>
      <c r="C78" s="25" t="s">
        <v>35</v>
      </c>
      <c r="D78" s="38" t="s">
        <v>32</v>
      </c>
      <c r="K78" s="57"/>
    </row>
    <row r="79" spans="1:30" customFormat="1" x14ac:dyDescent="0.25">
      <c r="A79" s="115"/>
      <c r="B79" s="27" t="s">
        <v>29</v>
      </c>
      <c r="C79" s="25" t="s">
        <v>35</v>
      </c>
      <c r="D79" s="31" t="s">
        <v>40</v>
      </c>
      <c r="K79" s="57"/>
    </row>
    <row r="80" spans="1:30" customFormat="1" x14ac:dyDescent="0.25">
      <c r="A80" s="116"/>
      <c r="B80" s="27" t="s">
        <v>37</v>
      </c>
      <c r="C80" s="25" t="s">
        <v>9</v>
      </c>
      <c r="D80" s="33" t="s">
        <v>10</v>
      </c>
      <c r="K80" s="57"/>
    </row>
    <row r="81" spans="1:11" customFormat="1" x14ac:dyDescent="0.25">
      <c r="A81" s="154" t="s">
        <v>52</v>
      </c>
      <c r="B81" s="155"/>
      <c r="C81" s="155"/>
      <c r="D81" s="156"/>
      <c r="K81" s="57"/>
    </row>
    <row r="82" spans="1:11" customFormat="1" x14ac:dyDescent="0.25">
      <c r="A82" s="50">
        <v>16</v>
      </c>
      <c r="B82" s="27" t="s">
        <v>41</v>
      </c>
      <c r="C82" s="25" t="s">
        <v>42</v>
      </c>
      <c r="D82" s="33">
        <v>0</v>
      </c>
      <c r="K82" s="57"/>
    </row>
    <row r="83" spans="1:11" customFormat="1" x14ac:dyDescent="0.25">
      <c r="A83" s="50">
        <v>17</v>
      </c>
      <c r="B83" s="27" t="s">
        <v>43</v>
      </c>
      <c r="C83" s="25" t="s">
        <v>42</v>
      </c>
      <c r="D83" s="33">
        <v>0</v>
      </c>
      <c r="K83" s="57"/>
    </row>
    <row r="84" spans="1:11" customFormat="1" x14ac:dyDescent="0.25">
      <c r="A84" s="50">
        <v>18</v>
      </c>
      <c r="B84" s="27" t="s">
        <v>56</v>
      </c>
      <c r="C84" s="25" t="s">
        <v>42</v>
      </c>
      <c r="D84" s="33">
        <v>0</v>
      </c>
      <c r="K84" s="57"/>
    </row>
    <row r="85" spans="1:11" customFormat="1" x14ac:dyDescent="0.25">
      <c r="A85" s="50">
        <v>19</v>
      </c>
      <c r="B85" s="27" t="s">
        <v>44</v>
      </c>
      <c r="C85" s="25" t="s">
        <v>9</v>
      </c>
      <c r="D85" s="33" t="s">
        <v>10</v>
      </c>
      <c r="K85" s="57"/>
    </row>
    <row r="86" spans="1:11" customFormat="1" x14ac:dyDescent="0.25">
      <c r="A86" s="154" t="s">
        <v>45</v>
      </c>
      <c r="B86" s="155"/>
      <c r="C86" s="155"/>
      <c r="D86" s="156"/>
      <c r="K86" s="57"/>
    </row>
    <row r="87" spans="1:11" customFormat="1" x14ac:dyDescent="0.25">
      <c r="A87" s="50">
        <v>20</v>
      </c>
      <c r="B87" s="27" t="s">
        <v>46</v>
      </c>
      <c r="C87" s="25" t="s">
        <v>9</v>
      </c>
      <c r="D87" s="33" t="s">
        <v>10</v>
      </c>
      <c r="K87" s="57"/>
    </row>
    <row r="88" spans="1:11" customFormat="1" x14ac:dyDescent="0.25">
      <c r="A88" s="50">
        <v>21</v>
      </c>
      <c r="B88" s="27" t="s">
        <v>47</v>
      </c>
      <c r="C88" s="25" t="s">
        <v>9</v>
      </c>
      <c r="D88" s="33" t="s">
        <v>10</v>
      </c>
      <c r="K88" s="57"/>
    </row>
    <row r="89" spans="1:11" customFormat="1" x14ac:dyDescent="0.25">
      <c r="A89" s="50">
        <v>22</v>
      </c>
      <c r="B89" s="27" t="s">
        <v>48</v>
      </c>
      <c r="C89" s="25" t="s">
        <v>9</v>
      </c>
      <c r="D89" s="33" t="s">
        <v>10</v>
      </c>
      <c r="K89" s="57"/>
    </row>
    <row r="90" spans="1:11" customFormat="1" x14ac:dyDescent="0.25">
      <c r="A90" s="50">
        <v>23</v>
      </c>
      <c r="B90" s="27" t="s">
        <v>49</v>
      </c>
      <c r="C90" s="25" t="s">
        <v>9</v>
      </c>
      <c r="D90" s="33" t="s">
        <v>10</v>
      </c>
      <c r="K90" s="57"/>
    </row>
    <row r="91" spans="1:11" customFormat="1" x14ac:dyDescent="0.25">
      <c r="A91" s="50">
        <v>24</v>
      </c>
      <c r="B91" s="27" t="s">
        <v>50</v>
      </c>
      <c r="C91" s="25" t="s">
        <v>9</v>
      </c>
      <c r="D91" s="33" t="s">
        <v>10</v>
      </c>
      <c r="K91" s="57"/>
    </row>
    <row r="92" spans="1:11" customFormat="1" x14ac:dyDescent="0.25">
      <c r="A92" s="50">
        <v>25</v>
      </c>
      <c r="B92" s="27" t="s">
        <v>51</v>
      </c>
      <c r="C92" s="25" t="s">
        <v>9</v>
      </c>
      <c r="D92" s="33"/>
      <c r="K92" s="57"/>
    </row>
  </sheetData>
  <mergeCells count="21">
    <mergeCell ref="A74:D74"/>
    <mergeCell ref="A75:A80"/>
    <mergeCell ref="A81:D81"/>
    <mergeCell ref="A86:D86"/>
    <mergeCell ref="A62:A67"/>
    <mergeCell ref="A1:D1"/>
    <mergeCell ref="A2:D2"/>
    <mergeCell ref="A3:B3"/>
    <mergeCell ref="A4:B4"/>
    <mergeCell ref="A5:C5"/>
    <mergeCell ref="C4:D4"/>
    <mergeCell ref="C3:D3"/>
    <mergeCell ref="A50:A55"/>
    <mergeCell ref="A68:A73"/>
    <mergeCell ref="A15:A18"/>
    <mergeCell ref="A10:D11"/>
    <mergeCell ref="A7:A9"/>
    <mergeCell ref="A19:A23"/>
    <mergeCell ref="A24:A28"/>
    <mergeCell ref="A29:D30"/>
    <mergeCell ref="A56:A61"/>
  </mergeCells>
  <pageMargins left="0.7" right="0.7" top="0.75" bottom="0.75" header="0.3" footer="0.3"/>
  <pageSetup paperSize="9" scale="2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100" zoomScaleNormal="100" workbookViewId="0">
      <selection activeCell="D27" sqref="D27"/>
    </sheetView>
  </sheetViews>
  <sheetFormatPr defaultRowHeight="15" x14ac:dyDescent="0.25"/>
  <cols>
    <col min="2" max="2" width="65" customWidth="1"/>
    <col min="3" max="3" width="20.28515625" customWidth="1"/>
    <col min="4" max="4" width="54.5703125" customWidth="1"/>
    <col min="5" max="5" width="11.5703125" customWidth="1"/>
    <col min="6" max="7" width="10" bestFit="1" customWidth="1"/>
    <col min="11" max="11" width="11.7109375" style="111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57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146</v>
      </c>
      <c r="D4" s="161"/>
    </row>
    <row r="5" spans="1:12" x14ac:dyDescent="0.25">
      <c r="A5" s="174" t="s">
        <v>105</v>
      </c>
      <c r="B5" s="175"/>
      <c r="C5" s="176"/>
      <c r="D5" s="13" t="s">
        <v>58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>
        <v>-581395.27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37442.47</v>
      </c>
      <c r="K14" s="112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81">
        <v>484389.77</v>
      </c>
    </row>
    <row r="16" spans="1:12" x14ac:dyDescent="0.25">
      <c r="A16" s="187"/>
      <c r="B16" s="6" t="s">
        <v>14</v>
      </c>
      <c r="C16" s="2" t="s">
        <v>9</v>
      </c>
      <c r="D16" s="15">
        <v>293249.57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102642.19</v>
      </c>
    </row>
    <row r="18" spans="1:12" x14ac:dyDescent="0.25">
      <c r="A18" s="188"/>
      <c r="B18" s="6" t="s">
        <v>16</v>
      </c>
      <c r="C18" s="2" t="s">
        <v>9</v>
      </c>
      <c r="D18" s="15">
        <v>88498.01</v>
      </c>
    </row>
    <row r="19" spans="1:12" x14ac:dyDescent="0.25">
      <c r="A19" s="186">
        <v>6</v>
      </c>
      <c r="B19" s="3" t="s">
        <v>53</v>
      </c>
      <c r="C19" s="7" t="s">
        <v>9</v>
      </c>
      <c r="D19" s="90">
        <v>506219.32</v>
      </c>
      <c r="F19" s="18"/>
      <c r="G19" s="18"/>
    </row>
    <row r="20" spans="1:12" x14ac:dyDescent="0.25">
      <c r="A20" s="187"/>
      <c r="B20" s="6" t="s">
        <v>17</v>
      </c>
      <c r="C20" s="2" t="s">
        <v>9</v>
      </c>
      <c r="D20" s="15">
        <f>D19</f>
        <v>506219.32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D15+D13-D31</f>
        <v>-484692.42</v>
      </c>
      <c r="E26" s="18"/>
      <c r="G26" s="57"/>
      <c r="H26" s="57"/>
    </row>
    <row r="27" spans="1:12" x14ac:dyDescent="0.25">
      <c r="A27" s="187"/>
      <c r="B27" s="1" t="s">
        <v>159</v>
      </c>
      <c r="C27" s="2" t="s">
        <v>9</v>
      </c>
      <c r="D27" s="15">
        <f>D19-D31+D13</f>
        <v>-462862.87</v>
      </c>
    </row>
    <row r="28" spans="1:12" ht="15.75" x14ac:dyDescent="0.25">
      <c r="A28" s="188"/>
      <c r="B28" s="1" t="s">
        <v>23</v>
      </c>
      <c r="C28" s="2" t="s">
        <v>9</v>
      </c>
      <c r="D28" s="81">
        <v>6715.15</v>
      </c>
      <c r="E28" s="70"/>
      <c r="K28" s="112"/>
      <c r="L28" s="18"/>
    </row>
    <row r="29" spans="1:12" x14ac:dyDescent="0.25">
      <c r="A29" s="189" t="s">
        <v>24</v>
      </c>
      <c r="B29" s="190"/>
      <c r="C29" s="190"/>
      <c r="D29" s="191"/>
      <c r="G29" s="70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84">
        <f>D33+D39+D45+D51+D57+D63+D69</f>
        <v>387686.92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4" x14ac:dyDescent="0.25">
      <c r="A33" s="44"/>
      <c r="B33" s="27" t="s">
        <v>26</v>
      </c>
      <c r="C33" s="25" t="s">
        <v>9</v>
      </c>
      <c r="D33" s="33">
        <v>0</v>
      </c>
    </row>
    <row r="34" spans="1:4" ht="63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4" x14ac:dyDescent="0.25">
      <c r="A35" s="44"/>
      <c r="B35" s="27" t="s">
        <v>28</v>
      </c>
      <c r="C35" s="25" t="s">
        <v>35</v>
      </c>
      <c r="D35" s="30" t="s">
        <v>143</v>
      </c>
    </row>
    <row r="36" spans="1:4" x14ac:dyDescent="0.25">
      <c r="A36" s="44"/>
      <c r="B36" s="27" t="s">
        <v>29</v>
      </c>
      <c r="C36" s="25" t="s">
        <v>35</v>
      </c>
      <c r="D36" s="31" t="s">
        <v>30</v>
      </c>
    </row>
    <row r="37" spans="1:4" x14ac:dyDescent="0.25">
      <c r="A37" s="44"/>
      <c r="B37" s="27" t="s">
        <v>31</v>
      </c>
      <c r="C37" s="25" t="s">
        <v>9</v>
      </c>
      <c r="D37" s="33">
        <v>0</v>
      </c>
    </row>
    <row r="38" spans="1:4" ht="45" x14ac:dyDescent="0.25">
      <c r="A38" s="94">
        <v>9</v>
      </c>
      <c r="B38" s="24" t="s">
        <v>33</v>
      </c>
      <c r="C38" s="25" t="s">
        <v>35</v>
      </c>
      <c r="D38" s="26" t="s">
        <v>167</v>
      </c>
    </row>
    <row r="39" spans="1:4" x14ac:dyDescent="0.25">
      <c r="A39" s="95"/>
      <c r="B39" s="27" t="s">
        <v>34</v>
      </c>
      <c r="C39" s="25" t="s">
        <v>9</v>
      </c>
      <c r="D39" s="81">
        <v>143526.35</v>
      </c>
    </row>
    <row r="40" spans="1:4" ht="51.75" x14ac:dyDescent="0.25">
      <c r="A40" s="95"/>
      <c r="B40" s="28" t="s">
        <v>27</v>
      </c>
      <c r="C40" s="25" t="s">
        <v>35</v>
      </c>
      <c r="D40" s="67" t="s">
        <v>97</v>
      </c>
    </row>
    <row r="41" spans="1:4" x14ac:dyDescent="0.25">
      <c r="A41" s="95"/>
      <c r="B41" s="27" t="s">
        <v>28</v>
      </c>
      <c r="C41" s="25" t="s">
        <v>35</v>
      </c>
      <c r="D41" s="80" t="s">
        <v>143</v>
      </c>
    </row>
    <row r="42" spans="1:4" x14ac:dyDescent="0.25">
      <c r="A42" s="95"/>
      <c r="B42" s="27" t="s">
        <v>29</v>
      </c>
      <c r="C42" s="25" t="s">
        <v>35</v>
      </c>
      <c r="D42" s="31" t="s">
        <v>30</v>
      </c>
    </row>
    <row r="43" spans="1:4" x14ac:dyDescent="0.25">
      <c r="A43" s="96"/>
      <c r="B43" s="27" t="s">
        <v>31</v>
      </c>
      <c r="C43" s="25" t="s">
        <v>9</v>
      </c>
      <c r="D43" s="33">
        <v>76.89</v>
      </c>
    </row>
    <row r="44" spans="1:4" x14ac:dyDescent="0.25">
      <c r="A44" s="92">
        <v>11</v>
      </c>
      <c r="B44" s="24" t="s">
        <v>33</v>
      </c>
      <c r="C44" s="25" t="s">
        <v>35</v>
      </c>
      <c r="D44" s="34" t="s">
        <v>36</v>
      </c>
    </row>
    <row r="45" spans="1:4" x14ac:dyDescent="0.25">
      <c r="A45" s="93"/>
      <c r="B45" s="27" t="s">
        <v>34</v>
      </c>
      <c r="C45" s="25" t="s">
        <v>9</v>
      </c>
      <c r="D45" s="81">
        <v>89642.65</v>
      </c>
    </row>
    <row r="46" spans="1:4" ht="30" x14ac:dyDescent="0.25">
      <c r="A46" s="93"/>
      <c r="B46" s="28" t="s">
        <v>27</v>
      </c>
      <c r="C46" s="25" t="s">
        <v>35</v>
      </c>
      <c r="D46" s="64" t="s">
        <v>93</v>
      </c>
    </row>
    <row r="47" spans="1:4" x14ac:dyDescent="0.25">
      <c r="A47" s="93"/>
      <c r="B47" s="27" t="s">
        <v>28</v>
      </c>
      <c r="C47" s="25" t="s">
        <v>35</v>
      </c>
      <c r="D47" s="51" t="s">
        <v>143</v>
      </c>
    </row>
    <row r="48" spans="1:4" x14ac:dyDescent="0.25">
      <c r="A48" s="93"/>
      <c r="B48" s="27" t="s">
        <v>29</v>
      </c>
      <c r="C48" s="25" t="s">
        <v>35</v>
      </c>
      <c r="D48" s="31" t="s">
        <v>30</v>
      </c>
    </row>
    <row r="49" spans="1:4" x14ac:dyDescent="0.25">
      <c r="A49" s="93"/>
      <c r="B49" s="27" t="s">
        <v>31</v>
      </c>
      <c r="C49" s="25" t="s">
        <v>9</v>
      </c>
      <c r="D49" s="33">
        <v>48.02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81">
        <v>79.569999999999993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0.04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81">
        <v>134124.4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71.849999999999994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81">
        <v>15590.87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8.35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4723.08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2.5299999999999998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68:A73"/>
    <mergeCell ref="A29:D30"/>
    <mergeCell ref="A50:A55"/>
    <mergeCell ref="A56:A61"/>
    <mergeCell ref="A62:A67"/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85" zoomScaleNormal="100" workbookViewId="0">
      <selection activeCell="G10" sqref="G10"/>
    </sheetView>
  </sheetViews>
  <sheetFormatPr defaultRowHeight="15" x14ac:dyDescent="0.25"/>
  <cols>
    <col min="2" max="2" width="63" customWidth="1"/>
    <col min="3" max="3" width="20.28515625" customWidth="1"/>
    <col min="4" max="4" width="54.5703125" customWidth="1"/>
    <col min="5" max="5" width="14.28515625" customWidth="1"/>
    <col min="6" max="6" width="14.5703125" customWidth="1"/>
    <col min="7" max="7" width="11.42578125" bestFit="1" customWidth="1"/>
    <col min="8" max="8" width="10" bestFit="1" customWidth="1"/>
    <col min="11" max="11" width="11.28515625" style="111" customWidth="1"/>
    <col min="13" max="13" width="12.7109375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106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147</v>
      </c>
      <c r="D4" s="161"/>
    </row>
    <row r="5" spans="1:12" x14ac:dyDescent="0.25">
      <c r="A5" s="174" t="s">
        <v>107</v>
      </c>
      <c r="B5" s="175"/>
      <c r="C5" s="176"/>
      <c r="D5" s="7" t="s">
        <v>59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44926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>
        <v>125078.26</v>
      </c>
      <c r="E13" s="18"/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159106.99</v>
      </c>
      <c r="E14" s="198"/>
      <c r="K14" s="112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1080290.3</v>
      </c>
      <c r="F15" s="18"/>
    </row>
    <row r="16" spans="1:12" x14ac:dyDescent="0.25">
      <c r="A16" s="187"/>
      <c r="B16" s="6" t="s">
        <v>14</v>
      </c>
      <c r="C16" s="2" t="s">
        <v>9</v>
      </c>
      <c r="D16" s="15">
        <v>634022.38</v>
      </c>
    </row>
    <row r="17" spans="1:12" x14ac:dyDescent="0.25">
      <c r="A17" s="187"/>
      <c r="B17" s="6" t="s">
        <v>15</v>
      </c>
      <c r="C17" s="2" t="s">
        <v>9</v>
      </c>
      <c r="D17" s="15">
        <v>249006.91</v>
      </c>
      <c r="F17" s="18"/>
    </row>
    <row r="18" spans="1:12" x14ac:dyDescent="0.25">
      <c r="A18" s="188"/>
      <c r="B18" s="6" t="s">
        <v>16</v>
      </c>
      <c r="C18" s="2" t="s">
        <v>9</v>
      </c>
      <c r="D18" s="15">
        <v>197261.01</v>
      </c>
    </row>
    <row r="19" spans="1:12" x14ac:dyDescent="0.25">
      <c r="A19" s="186">
        <v>6</v>
      </c>
      <c r="B19" s="3" t="s">
        <v>53</v>
      </c>
      <c r="C19" s="7" t="s">
        <v>9</v>
      </c>
      <c r="D19" s="98">
        <v>1071728.1399999999</v>
      </c>
      <c r="E19" s="18"/>
      <c r="F19" s="18"/>
      <c r="G19" s="18"/>
    </row>
    <row r="20" spans="1:12" x14ac:dyDescent="0.25">
      <c r="A20" s="187"/>
      <c r="B20" s="6" t="s">
        <v>17</v>
      </c>
      <c r="C20" s="2" t="s">
        <v>9</v>
      </c>
      <c r="D20" s="15">
        <f>D19</f>
        <v>1071728.1399999999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  <c r="F21" s="18"/>
      <c r="H21" s="18"/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  <c r="G24" s="57"/>
      <c r="H24" s="57"/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D15-D14-D31</f>
        <v>450697.98000000004</v>
      </c>
      <c r="E26" s="18"/>
      <c r="F26" s="18"/>
    </row>
    <row r="27" spans="1:12" ht="14.25" customHeight="1" x14ac:dyDescent="0.25">
      <c r="A27" s="187"/>
      <c r="B27" s="1" t="s">
        <v>159</v>
      </c>
      <c r="C27" s="2" t="s">
        <v>9</v>
      </c>
      <c r="D27" s="15">
        <f>D19-D14-D31</f>
        <v>442135.81999999989</v>
      </c>
      <c r="F27" s="18"/>
    </row>
    <row r="28" spans="1:12" ht="15.75" x14ac:dyDescent="0.25">
      <c r="A28" s="188"/>
      <c r="B28" s="1" t="s">
        <v>23</v>
      </c>
      <c r="C28" s="2" t="s">
        <v>9</v>
      </c>
      <c r="D28" s="97">
        <v>154884.72</v>
      </c>
      <c r="E28" s="18"/>
      <c r="K28" s="112"/>
      <c r="L28" s="18"/>
    </row>
    <row r="29" spans="1:12" x14ac:dyDescent="0.25">
      <c r="A29" s="189" t="s">
        <v>24</v>
      </c>
      <c r="B29" s="190"/>
      <c r="C29" s="190"/>
      <c r="D29" s="191"/>
      <c r="E29" s="70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99">
        <f>D33+D39+D45+D51+D57+D63+D69+D76</f>
        <v>470485.33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6" x14ac:dyDescent="0.25">
      <c r="A33" s="44"/>
      <c r="B33" s="27" t="s">
        <v>26</v>
      </c>
      <c r="C33" s="25" t="s">
        <v>9</v>
      </c>
      <c r="D33" s="33">
        <v>0</v>
      </c>
      <c r="F33" s="18"/>
    </row>
    <row r="34" spans="1:6" ht="69.75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6" x14ac:dyDescent="0.25">
      <c r="A35" s="44"/>
      <c r="B35" s="27" t="s">
        <v>28</v>
      </c>
      <c r="C35" s="25" t="s">
        <v>35</v>
      </c>
      <c r="D35" s="30" t="s">
        <v>143</v>
      </c>
    </row>
    <row r="36" spans="1:6" x14ac:dyDescent="0.25">
      <c r="A36" s="44"/>
      <c r="B36" s="27" t="s">
        <v>29</v>
      </c>
      <c r="C36" s="25" t="s">
        <v>35</v>
      </c>
      <c r="D36" s="31" t="s">
        <v>30</v>
      </c>
    </row>
    <row r="37" spans="1:6" x14ac:dyDescent="0.25">
      <c r="A37" s="44"/>
      <c r="B37" s="27" t="s">
        <v>31</v>
      </c>
      <c r="C37" s="25" t="s">
        <v>9</v>
      </c>
      <c r="D37" s="33">
        <v>0</v>
      </c>
    </row>
    <row r="38" spans="1:6" ht="45" x14ac:dyDescent="0.25">
      <c r="A38" s="94">
        <v>9</v>
      </c>
      <c r="B38" s="24" t="s">
        <v>33</v>
      </c>
      <c r="C38" s="25" t="s">
        <v>35</v>
      </c>
      <c r="D38" s="26" t="s">
        <v>167</v>
      </c>
    </row>
    <row r="39" spans="1:6" x14ac:dyDescent="0.25">
      <c r="A39" s="95"/>
      <c r="B39" s="27" t="s">
        <v>34</v>
      </c>
      <c r="C39" s="25" t="s">
        <v>9</v>
      </c>
      <c r="D39" s="97">
        <v>15366.02</v>
      </c>
    </row>
    <row r="40" spans="1:6" ht="51.75" x14ac:dyDescent="0.25">
      <c r="A40" s="95"/>
      <c r="B40" s="28" t="s">
        <v>27</v>
      </c>
      <c r="C40" s="25" t="s">
        <v>35</v>
      </c>
      <c r="D40" s="67" t="s">
        <v>97</v>
      </c>
    </row>
    <row r="41" spans="1:6" x14ac:dyDescent="0.25">
      <c r="A41" s="95"/>
      <c r="B41" s="27" t="s">
        <v>28</v>
      </c>
      <c r="C41" s="25" t="s">
        <v>35</v>
      </c>
      <c r="D41" s="80" t="s">
        <v>143</v>
      </c>
    </row>
    <row r="42" spans="1:6" x14ac:dyDescent="0.25">
      <c r="A42" s="95"/>
      <c r="B42" s="27" t="s">
        <v>29</v>
      </c>
      <c r="C42" s="25" t="s">
        <v>35</v>
      </c>
      <c r="D42" s="31" t="s">
        <v>30</v>
      </c>
    </row>
    <row r="43" spans="1:6" x14ac:dyDescent="0.25">
      <c r="A43" s="96"/>
      <c r="B43" s="27" t="s">
        <v>31</v>
      </c>
      <c r="C43" s="25" t="s">
        <v>9</v>
      </c>
      <c r="D43" s="33">
        <v>5</v>
      </c>
    </row>
    <row r="44" spans="1:6" x14ac:dyDescent="0.25">
      <c r="A44" s="92">
        <v>11</v>
      </c>
      <c r="B44" s="24" t="s">
        <v>33</v>
      </c>
      <c r="C44" s="25" t="s">
        <v>35</v>
      </c>
      <c r="D44" s="34" t="s">
        <v>36</v>
      </c>
    </row>
    <row r="45" spans="1:6" x14ac:dyDescent="0.25">
      <c r="A45" s="93"/>
      <c r="B45" s="27" t="s">
        <v>34</v>
      </c>
      <c r="C45" s="25" t="s">
        <v>9</v>
      </c>
      <c r="D45" s="97">
        <v>16296.03</v>
      </c>
    </row>
    <row r="46" spans="1:6" ht="30" x14ac:dyDescent="0.25">
      <c r="A46" s="93"/>
      <c r="B46" s="28" t="s">
        <v>27</v>
      </c>
      <c r="C46" s="25" t="s">
        <v>35</v>
      </c>
      <c r="D46" s="64" t="s">
        <v>93</v>
      </c>
    </row>
    <row r="47" spans="1:6" x14ac:dyDescent="0.25">
      <c r="A47" s="93"/>
      <c r="B47" s="27" t="s">
        <v>28</v>
      </c>
      <c r="C47" s="25" t="s">
        <v>35</v>
      </c>
      <c r="D47" s="51" t="s">
        <v>143</v>
      </c>
    </row>
    <row r="48" spans="1:6" x14ac:dyDescent="0.25">
      <c r="A48" s="93"/>
      <c r="B48" s="27" t="s">
        <v>29</v>
      </c>
      <c r="C48" s="25" t="s">
        <v>35</v>
      </c>
      <c r="D48" s="31" t="s">
        <v>30</v>
      </c>
    </row>
    <row r="49" spans="1:4" x14ac:dyDescent="0.25">
      <c r="A49" s="93"/>
      <c r="B49" s="27" t="s">
        <v>31</v>
      </c>
      <c r="C49" s="25" t="s">
        <v>9</v>
      </c>
      <c r="D49" s="33">
        <v>5.3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97">
        <v>0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0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97">
        <v>356184.83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115.84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97">
        <v>37913.269999999997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12.33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97">
        <v>17005.18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5.53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>
        <v>27720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>
        <v>9.01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68:A73"/>
    <mergeCell ref="A29:D30"/>
    <mergeCell ref="A50:A55"/>
    <mergeCell ref="A56:A61"/>
    <mergeCell ref="A62:A67"/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97" zoomScaleNormal="100" workbookViewId="0">
      <selection activeCell="I13" sqref="I13"/>
    </sheetView>
  </sheetViews>
  <sheetFormatPr defaultRowHeight="15" x14ac:dyDescent="0.25"/>
  <cols>
    <col min="2" max="2" width="65.42578125" customWidth="1"/>
    <col min="3" max="3" width="20.28515625" customWidth="1"/>
    <col min="4" max="4" width="54.5703125" customWidth="1"/>
    <col min="5" max="5" width="16.7109375" customWidth="1"/>
    <col min="6" max="6" width="11.5703125" customWidth="1"/>
    <col min="11" max="11" width="11" style="111" customWidth="1"/>
    <col min="12" max="12" width="10.28515625" customWidth="1"/>
    <col min="13" max="13" width="9.140625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108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>
        <v>3487</v>
      </c>
      <c r="D4" s="161"/>
    </row>
    <row r="5" spans="1:12" x14ac:dyDescent="0.25">
      <c r="A5" s="174" t="s">
        <v>109</v>
      </c>
      <c r="B5" s="175"/>
      <c r="C5" s="176"/>
      <c r="D5" s="13" t="s">
        <v>60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>
        <v>31951.19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69630.59</v>
      </c>
      <c r="K14" s="112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877937.1</v>
      </c>
    </row>
    <row r="16" spans="1:12" x14ac:dyDescent="0.25">
      <c r="A16" s="187"/>
      <c r="B16" s="6" t="s">
        <v>14</v>
      </c>
      <c r="C16" s="2" t="s">
        <v>9</v>
      </c>
      <c r="D16" s="15">
        <v>524918.59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189546.62</v>
      </c>
    </row>
    <row r="18" spans="1:12" x14ac:dyDescent="0.25">
      <c r="A18" s="188"/>
      <c r="B18" s="6" t="s">
        <v>16</v>
      </c>
      <c r="C18" s="2" t="s">
        <v>9</v>
      </c>
      <c r="D18" s="15">
        <v>163471.89000000001</v>
      </c>
    </row>
    <row r="19" spans="1:12" x14ac:dyDescent="0.25">
      <c r="A19" s="186">
        <v>6</v>
      </c>
      <c r="B19" s="3" t="s">
        <v>53</v>
      </c>
      <c r="C19" s="7" t="s">
        <v>9</v>
      </c>
      <c r="D19" s="98">
        <v>921675.1</v>
      </c>
    </row>
    <row r="20" spans="1:12" x14ac:dyDescent="0.25">
      <c r="A20" s="187"/>
      <c r="B20" s="6" t="s">
        <v>17</v>
      </c>
      <c r="C20" s="2" t="s">
        <v>9</v>
      </c>
      <c r="D20" s="15">
        <f>D19</f>
        <v>921675.1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v>-367379.04000000015</v>
      </c>
      <c r="E26" s="104"/>
      <c r="G26" s="57"/>
      <c r="H26" s="57"/>
    </row>
    <row r="27" spans="1:12" x14ac:dyDescent="0.25">
      <c r="A27" s="187"/>
      <c r="B27" s="1" t="s">
        <v>159</v>
      </c>
      <c r="C27" s="2" t="s">
        <v>9</v>
      </c>
      <c r="D27" s="15">
        <v>-341486.45000000019</v>
      </c>
      <c r="E27" s="18"/>
      <c r="F27" s="18"/>
      <c r="G27" s="18"/>
    </row>
    <row r="28" spans="1:12" ht="15.75" x14ac:dyDescent="0.25">
      <c r="A28" s="188"/>
      <c r="B28" s="1" t="s">
        <v>23</v>
      </c>
      <c r="C28" s="2" t="s">
        <v>9</v>
      </c>
      <c r="D28" s="97">
        <v>13783.84</v>
      </c>
      <c r="E28" s="18"/>
      <c r="F28" s="18"/>
      <c r="K28" s="112"/>
      <c r="L28" s="18"/>
    </row>
    <row r="29" spans="1:12" x14ac:dyDescent="0.25">
      <c r="A29" s="189" t="s">
        <v>24</v>
      </c>
      <c r="B29" s="190"/>
      <c r="C29" s="190"/>
      <c r="D29" s="191"/>
      <c r="E29" s="18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84">
        <f>D33+D39+D45+D51+D57+D63+D69</f>
        <v>1277267.33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10" x14ac:dyDescent="0.25">
      <c r="A33" s="44"/>
      <c r="B33" s="27" t="s">
        <v>26</v>
      </c>
      <c r="C33" s="25" t="s">
        <v>9</v>
      </c>
      <c r="D33" s="33">
        <v>0</v>
      </c>
    </row>
    <row r="34" spans="1:10" ht="67.5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10" x14ac:dyDescent="0.25">
      <c r="A35" s="44"/>
      <c r="B35" s="27" t="s">
        <v>28</v>
      </c>
      <c r="C35" s="25" t="s">
        <v>35</v>
      </c>
      <c r="D35" s="30" t="s">
        <v>143</v>
      </c>
    </row>
    <row r="36" spans="1:10" x14ac:dyDescent="0.25">
      <c r="A36" s="44"/>
      <c r="B36" s="27" t="s">
        <v>29</v>
      </c>
      <c r="C36" s="25" t="s">
        <v>35</v>
      </c>
      <c r="D36" s="31" t="s">
        <v>30</v>
      </c>
      <c r="J36" s="10"/>
    </row>
    <row r="37" spans="1:10" x14ac:dyDescent="0.25">
      <c r="A37" s="44"/>
      <c r="B37" s="27" t="s">
        <v>31</v>
      </c>
      <c r="C37" s="25" t="s">
        <v>9</v>
      </c>
      <c r="D37" s="33">
        <v>0</v>
      </c>
      <c r="J37" s="10"/>
    </row>
    <row r="38" spans="1:10" ht="45" x14ac:dyDescent="0.25">
      <c r="A38" s="94">
        <v>9</v>
      </c>
      <c r="B38" s="24" t="s">
        <v>33</v>
      </c>
      <c r="C38" s="25" t="s">
        <v>35</v>
      </c>
      <c r="D38" s="26" t="s">
        <v>167</v>
      </c>
    </row>
    <row r="39" spans="1:10" x14ac:dyDescent="0.25">
      <c r="A39" s="95"/>
      <c r="B39" s="27" t="s">
        <v>34</v>
      </c>
      <c r="C39" s="25" t="s">
        <v>9</v>
      </c>
      <c r="D39" s="81">
        <v>92074.74</v>
      </c>
    </row>
    <row r="40" spans="1:10" ht="51.75" x14ac:dyDescent="0.25">
      <c r="A40" s="95"/>
      <c r="B40" s="28" t="s">
        <v>27</v>
      </c>
      <c r="C40" s="25" t="s">
        <v>35</v>
      </c>
      <c r="D40" s="67" t="s">
        <v>97</v>
      </c>
    </row>
    <row r="41" spans="1:10" x14ac:dyDescent="0.25">
      <c r="A41" s="95"/>
      <c r="B41" s="27" t="s">
        <v>28</v>
      </c>
      <c r="C41" s="25" t="s">
        <v>35</v>
      </c>
      <c r="D41" s="80" t="s">
        <v>143</v>
      </c>
    </row>
    <row r="42" spans="1:10" x14ac:dyDescent="0.25">
      <c r="A42" s="95"/>
      <c r="B42" s="27" t="s">
        <v>29</v>
      </c>
      <c r="C42" s="25" t="s">
        <v>35</v>
      </c>
      <c r="D42" s="31" t="s">
        <v>30</v>
      </c>
    </row>
    <row r="43" spans="1:10" x14ac:dyDescent="0.25">
      <c r="A43" s="96"/>
      <c r="B43" s="27" t="s">
        <v>31</v>
      </c>
      <c r="C43" s="25" t="s">
        <v>9</v>
      </c>
      <c r="D43" s="33">
        <v>26.4</v>
      </c>
    </row>
    <row r="44" spans="1:10" x14ac:dyDescent="0.25">
      <c r="A44" s="92">
        <v>11</v>
      </c>
      <c r="B44" s="24" t="s">
        <v>33</v>
      </c>
      <c r="C44" s="25" t="s">
        <v>35</v>
      </c>
      <c r="D44" s="34" t="s">
        <v>36</v>
      </c>
    </row>
    <row r="45" spans="1:10" x14ac:dyDescent="0.25">
      <c r="A45" s="93"/>
      <c r="B45" s="27" t="s">
        <v>34</v>
      </c>
      <c r="C45" s="25" t="s">
        <v>9</v>
      </c>
      <c r="D45" s="81">
        <v>756909.6</v>
      </c>
    </row>
    <row r="46" spans="1:10" ht="30" x14ac:dyDescent="0.25">
      <c r="A46" s="93"/>
      <c r="B46" s="28" t="s">
        <v>27</v>
      </c>
      <c r="C46" s="25" t="s">
        <v>35</v>
      </c>
      <c r="D46" s="64" t="s">
        <v>93</v>
      </c>
    </row>
    <row r="47" spans="1:10" x14ac:dyDescent="0.25">
      <c r="A47" s="93"/>
      <c r="B47" s="27" t="s">
        <v>28</v>
      </c>
      <c r="C47" s="25" t="s">
        <v>35</v>
      </c>
      <c r="D47" s="51" t="s">
        <v>143</v>
      </c>
    </row>
    <row r="48" spans="1:10" x14ac:dyDescent="0.25">
      <c r="A48" s="93"/>
      <c r="B48" s="27" t="s">
        <v>29</v>
      </c>
      <c r="C48" s="25" t="s">
        <v>35</v>
      </c>
      <c r="D48" s="31" t="s">
        <v>30</v>
      </c>
    </row>
    <row r="49" spans="1:4" x14ac:dyDescent="0.25">
      <c r="A49" s="93"/>
      <c r="B49" s="27" t="s">
        <v>31</v>
      </c>
      <c r="C49" s="25" t="s">
        <v>9</v>
      </c>
      <c r="D49" s="33">
        <v>217.06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81">
        <v>135348.88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38.81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81">
        <v>255392.86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73.239999999999995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81">
        <v>28720.86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8.23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8820.39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2.5299999999999998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68:A73"/>
    <mergeCell ref="A29:D30"/>
    <mergeCell ref="A50:A55"/>
    <mergeCell ref="A56:A61"/>
    <mergeCell ref="A62:A67"/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94" zoomScaleNormal="100" workbookViewId="0">
      <selection activeCell="J11" sqref="J11"/>
    </sheetView>
  </sheetViews>
  <sheetFormatPr defaultRowHeight="15" x14ac:dyDescent="0.25"/>
  <cols>
    <col min="2" max="2" width="62.7109375" customWidth="1"/>
    <col min="3" max="3" width="20.28515625" customWidth="1"/>
    <col min="4" max="4" width="54.5703125" customWidth="1"/>
    <col min="5" max="5" width="12.28515625" customWidth="1"/>
    <col min="8" max="8" width="10" bestFit="1" customWidth="1"/>
    <col min="11" max="11" width="11.7109375" style="111" customWidth="1"/>
    <col min="12" max="12" width="9.140625" customWidth="1"/>
  </cols>
  <sheetData>
    <row r="1" spans="1:12" x14ac:dyDescent="0.25">
      <c r="A1" s="162" t="s">
        <v>164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115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157</v>
      </c>
      <c r="D4" s="161"/>
    </row>
    <row r="5" spans="1:12" x14ac:dyDescent="0.25">
      <c r="A5" s="174" t="s">
        <v>113</v>
      </c>
      <c r="B5" s="175"/>
      <c r="C5" s="176"/>
      <c r="D5" s="13" t="s">
        <v>114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>
        <v>0</v>
      </c>
    </row>
    <row r="14" spans="1:12" x14ac:dyDescent="0.25">
      <c r="A14" s="2">
        <v>4</v>
      </c>
      <c r="B14" s="1" t="s">
        <v>13</v>
      </c>
      <c r="C14" s="2" t="s">
        <v>9</v>
      </c>
      <c r="D14" s="15">
        <v>0</v>
      </c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529331.67000000004</v>
      </c>
    </row>
    <row r="16" spans="1:12" x14ac:dyDescent="0.25">
      <c r="A16" s="187"/>
      <c r="B16" s="6" t="s">
        <v>14</v>
      </c>
      <c r="C16" s="2" t="s">
        <v>9</v>
      </c>
      <c r="D16" s="15">
        <v>305053.84000000003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120422.95</v>
      </c>
    </row>
    <row r="18" spans="1:12" x14ac:dyDescent="0.25">
      <c r="A18" s="188"/>
      <c r="B18" s="6" t="s">
        <v>16</v>
      </c>
      <c r="C18" s="2" t="s">
        <v>9</v>
      </c>
      <c r="D18" s="15">
        <v>103854.87</v>
      </c>
    </row>
    <row r="19" spans="1:12" ht="15.75" x14ac:dyDescent="0.25">
      <c r="A19" s="186">
        <v>6</v>
      </c>
      <c r="B19" s="3" t="s">
        <v>53</v>
      </c>
      <c r="C19" s="7" t="s">
        <v>9</v>
      </c>
      <c r="D19" s="98">
        <v>415187.72</v>
      </c>
      <c r="K19" s="112"/>
    </row>
    <row r="20" spans="1:12" x14ac:dyDescent="0.25">
      <c r="A20" s="187"/>
      <c r="B20" s="6" t="s">
        <v>17</v>
      </c>
      <c r="C20" s="2" t="s">
        <v>9</v>
      </c>
      <c r="D20" s="15">
        <f>D19</f>
        <v>415187.72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D15-D31</f>
        <v>-166360.64999999979</v>
      </c>
      <c r="E26" s="70"/>
    </row>
    <row r="27" spans="1:12" x14ac:dyDescent="0.25">
      <c r="A27" s="187"/>
      <c r="B27" s="1" t="s">
        <v>159</v>
      </c>
      <c r="C27" s="2" t="s">
        <v>9</v>
      </c>
      <c r="D27" s="15">
        <f>D19-D31</f>
        <v>-280504.59999999986</v>
      </c>
    </row>
    <row r="28" spans="1:12" ht="15.75" x14ac:dyDescent="0.25">
      <c r="A28" s="188"/>
      <c r="B28" s="1" t="s">
        <v>23</v>
      </c>
      <c r="C28" s="2" t="s">
        <v>9</v>
      </c>
      <c r="D28" s="97">
        <f>D15-D19</f>
        <v>114143.95000000007</v>
      </c>
      <c r="K28" s="112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84">
        <f>D33+D39+D45+D51+D57+D63+D69</f>
        <v>695692.31999999983</v>
      </c>
      <c r="G31" s="18"/>
      <c r="H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10" x14ac:dyDescent="0.25">
      <c r="A33" s="44"/>
      <c r="B33" s="27" t="s">
        <v>26</v>
      </c>
      <c r="C33" s="25" t="s">
        <v>9</v>
      </c>
      <c r="D33" s="33">
        <v>0</v>
      </c>
    </row>
    <row r="34" spans="1:10" ht="66.75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10" x14ac:dyDescent="0.25">
      <c r="A35" s="44"/>
      <c r="B35" s="27" t="s">
        <v>28</v>
      </c>
      <c r="C35" s="25" t="s">
        <v>35</v>
      </c>
      <c r="D35" s="30" t="s">
        <v>143</v>
      </c>
    </row>
    <row r="36" spans="1:10" x14ac:dyDescent="0.25">
      <c r="A36" s="44"/>
      <c r="B36" s="27" t="s">
        <v>29</v>
      </c>
      <c r="C36" s="25" t="s">
        <v>35</v>
      </c>
      <c r="D36" s="31" t="s">
        <v>30</v>
      </c>
      <c r="J36" s="10"/>
    </row>
    <row r="37" spans="1:10" x14ac:dyDescent="0.25">
      <c r="A37" s="44"/>
      <c r="B37" s="27" t="s">
        <v>31</v>
      </c>
      <c r="C37" s="25" t="s">
        <v>9</v>
      </c>
      <c r="D37" s="33">
        <v>0</v>
      </c>
      <c r="J37" s="10"/>
    </row>
    <row r="38" spans="1:10" ht="45" x14ac:dyDescent="0.25">
      <c r="A38" s="94">
        <v>9</v>
      </c>
      <c r="B38" s="24" t="s">
        <v>33</v>
      </c>
      <c r="C38" s="25" t="s">
        <v>35</v>
      </c>
      <c r="D38" s="26" t="s">
        <v>167</v>
      </c>
    </row>
    <row r="39" spans="1:10" x14ac:dyDescent="0.25">
      <c r="A39" s="95"/>
      <c r="B39" s="27" t="s">
        <v>34</v>
      </c>
      <c r="C39" s="25" t="s">
        <v>9</v>
      </c>
      <c r="D39" s="81">
        <v>36978.92</v>
      </c>
    </row>
    <row r="40" spans="1:10" ht="51.75" x14ac:dyDescent="0.25">
      <c r="A40" s="95"/>
      <c r="B40" s="28" t="s">
        <v>27</v>
      </c>
      <c r="C40" s="25" t="s">
        <v>35</v>
      </c>
      <c r="D40" s="67" t="s">
        <v>97</v>
      </c>
    </row>
    <row r="41" spans="1:10" x14ac:dyDescent="0.25">
      <c r="A41" s="95"/>
      <c r="B41" s="27" t="s">
        <v>28</v>
      </c>
      <c r="C41" s="25" t="s">
        <v>35</v>
      </c>
      <c r="D41" s="80" t="s">
        <v>143</v>
      </c>
    </row>
    <row r="42" spans="1:10" x14ac:dyDescent="0.25">
      <c r="A42" s="95"/>
      <c r="B42" s="27" t="s">
        <v>29</v>
      </c>
      <c r="C42" s="25" t="s">
        <v>35</v>
      </c>
      <c r="D42" s="31" t="s">
        <v>30</v>
      </c>
    </row>
    <row r="43" spans="1:10" x14ac:dyDescent="0.25">
      <c r="A43" s="96"/>
      <c r="B43" s="27" t="s">
        <v>31</v>
      </c>
      <c r="C43" s="25" t="s">
        <v>9</v>
      </c>
      <c r="D43" s="33">
        <v>20.440000000000001</v>
      </c>
    </row>
    <row r="44" spans="1:10" x14ac:dyDescent="0.25">
      <c r="A44" s="92">
        <v>11</v>
      </c>
      <c r="B44" s="24" t="s">
        <v>33</v>
      </c>
      <c r="C44" s="25" t="s">
        <v>35</v>
      </c>
      <c r="D44" s="34" t="s">
        <v>36</v>
      </c>
    </row>
    <row r="45" spans="1:10" x14ac:dyDescent="0.25">
      <c r="A45" s="93"/>
      <c r="B45" s="27" t="s">
        <v>34</v>
      </c>
      <c r="C45" s="25" t="s">
        <v>9</v>
      </c>
      <c r="D45" s="81">
        <v>458173</v>
      </c>
    </row>
    <row r="46" spans="1:10" ht="30" x14ac:dyDescent="0.25">
      <c r="A46" s="93"/>
      <c r="B46" s="28" t="s">
        <v>27</v>
      </c>
      <c r="C46" s="25" t="s">
        <v>35</v>
      </c>
      <c r="D46" s="64" t="s">
        <v>93</v>
      </c>
    </row>
    <row r="47" spans="1:10" x14ac:dyDescent="0.25">
      <c r="A47" s="93"/>
      <c r="B47" s="27" t="s">
        <v>28</v>
      </c>
      <c r="C47" s="25" t="s">
        <v>35</v>
      </c>
      <c r="D47" s="51" t="s">
        <v>143</v>
      </c>
    </row>
    <row r="48" spans="1:10" x14ac:dyDescent="0.25">
      <c r="A48" s="93"/>
      <c r="B48" s="27" t="s">
        <v>29</v>
      </c>
      <c r="C48" s="25" t="s">
        <v>35</v>
      </c>
      <c r="D48" s="31" t="s">
        <v>30</v>
      </c>
    </row>
    <row r="49" spans="1:4" x14ac:dyDescent="0.25">
      <c r="A49" s="93"/>
      <c r="B49" s="27" t="s">
        <v>31</v>
      </c>
      <c r="C49" s="25" t="s">
        <v>9</v>
      </c>
      <c r="D49" s="33">
        <v>253.27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81">
        <v>4877.1000000000004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2.69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81">
        <v>177081.12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97.88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81">
        <v>14004.58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7.74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4577.6000000000004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2.5299999999999998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91" zoomScaleNormal="100" workbookViewId="0">
      <selection activeCell="G13" sqref="G13"/>
    </sheetView>
  </sheetViews>
  <sheetFormatPr defaultRowHeight="15" x14ac:dyDescent="0.25"/>
  <cols>
    <col min="2" max="2" width="64" customWidth="1"/>
    <col min="3" max="3" width="20.28515625" customWidth="1"/>
    <col min="4" max="4" width="54.5703125" customWidth="1"/>
    <col min="5" max="5" width="11" customWidth="1"/>
    <col min="6" max="6" width="10.7109375" bestFit="1" customWidth="1"/>
    <col min="11" max="11" width="10.7109375" style="111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116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148</v>
      </c>
      <c r="D4" s="161"/>
    </row>
    <row r="5" spans="1:12" x14ac:dyDescent="0.25">
      <c r="A5" s="174" t="s">
        <v>117</v>
      </c>
      <c r="B5" s="175"/>
      <c r="C5" s="176"/>
      <c r="D5" s="13" t="s">
        <v>118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 t="s">
        <v>10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0</v>
      </c>
      <c r="K14" s="112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127801.2</v>
      </c>
    </row>
    <row r="16" spans="1:12" x14ac:dyDescent="0.25">
      <c r="A16" s="187"/>
      <c r="B16" s="6" t="s">
        <v>14</v>
      </c>
      <c r="C16" s="2" t="s">
        <v>9</v>
      </c>
      <c r="D16" s="15">
        <v>59235.86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35362.589999999997</v>
      </c>
    </row>
    <row r="18" spans="1:12" x14ac:dyDescent="0.25">
      <c r="A18" s="188"/>
      <c r="B18" s="6" t="s">
        <v>16</v>
      </c>
      <c r="C18" s="2" t="s">
        <v>9</v>
      </c>
      <c r="D18" s="15">
        <v>33202.75</v>
      </c>
    </row>
    <row r="19" spans="1:12" x14ac:dyDescent="0.25">
      <c r="A19" s="186">
        <v>6</v>
      </c>
      <c r="B19" s="3" t="s">
        <v>53</v>
      </c>
      <c r="C19" s="7" t="s">
        <v>9</v>
      </c>
      <c r="D19" s="98">
        <v>113589.21</v>
      </c>
    </row>
    <row r="20" spans="1:12" x14ac:dyDescent="0.25">
      <c r="A20" s="187"/>
      <c r="B20" s="6" t="s">
        <v>17</v>
      </c>
      <c r="C20" s="2" t="s">
        <v>9</v>
      </c>
      <c r="D20" s="15">
        <f>D19</f>
        <v>113589.21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D15-D31</f>
        <v>-78465.869999999981</v>
      </c>
      <c r="F26" s="70"/>
    </row>
    <row r="27" spans="1:12" x14ac:dyDescent="0.25">
      <c r="A27" s="187"/>
      <c r="B27" s="1" t="s">
        <v>159</v>
      </c>
      <c r="C27" s="2" t="s">
        <v>9</v>
      </c>
      <c r="D27" s="15">
        <f>D19-D31</f>
        <v>-92677.859999999971</v>
      </c>
    </row>
    <row r="28" spans="1:12" ht="15.75" x14ac:dyDescent="0.25">
      <c r="A28" s="188"/>
      <c r="B28" s="1" t="s">
        <v>23</v>
      </c>
      <c r="C28" s="2" t="s">
        <v>9</v>
      </c>
      <c r="D28" s="97">
        <v>14211.99</v>
      </c>
      <c r="K28" s="112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84">
        <f>D33+D39+D45+D51+D57+D63+D69</f>
        <v>206267.06999999998</v>
      </c>
      <c r="E31" s="57"/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10" x14ac:dyDescent="0.25">
      <c r="A33" s="44"/>
      <c r="B33" s="27" t="s">
        <v>26</v>
      </c>
      <c r="C33" s="25" t="s">
        <v>9</v>
      </c>
      <c r="D33" s="33">
        <v>0</v>
      </c>
    </row>
    <row r="34" spans="1:10" ht="65.25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10" x14ac:dyDescent="0.25">
      <c r="A35" s="44"/>
      <c r="B35" s="27" t="s">
        <v>28</v>
      </c>
      <c r="C35" s="25" t="s">
        <v>35</v>
      </c>
      <c r="D35" s="30" t="s">
        <v>143</v>
      </c>
    </row>
    <row r="36" spans="1:10" x14ac:dyDescent="0.25">
      <c r="A36" s="44"/>
      <c r="B36" s="27" t="s">
        <v>29</v>
      </c>
      <c r="C36" s="25" t="s">
        <v>35</v>
      </c>
      <c r="D36" s="31" t="s">
        <v>30</v>
      </c>
      <c r="J36" s="10"/>
    </row>
    <row r="37" spans="1:10" x14ac:dyDescent="0.25">
      <c r="A37" s="44"/>
      <c r="B37" s="27" t="s">
        <v>31</v>
      </c>
      <c r="C37" s="25" t="s">
        <v>9</v>
      </c>
      <c r="D37" s="33">
        <v>0</v>
      </c>
      <c r="J37" s="10"/>
    </row>
    <row r="38" spans="1:10" ht="28.5" customHeight="1" x14ac:dyDescent="0.25">
      <c r="A38" s="94">
        <v>9</v>
      </c>
      <c r="B38" s="24" t="s">
        <v>33</v>
      </c>
      <c r="C38" s="25" t="s">
        <v>35</v>
      </c>
      <c r="D38" s="26" t="s">
        <v>167</v>
      </c>
    </row>
    <row r="39" spans="1:10" x14ac:dyDescent="0.25">
      <c r="A39" s="95"/>
      <c r="B39" s="27" t="s">
        <v>34</v>
      </c>
      <c r="C39" s="25" t="s">
        <v>9</v>
      </c>
      <c r="D39" s="81">
        <v>29535.77</v>
      </c>
    </row>
    <row r="40" spans="1:10" ht="51.75" x14ac:dyDescent="0.25">
      <c r="A40" s="95"/>
      <c r="B40" s="28" t="s">
        <v>27</v>
      </c>
      <c r="C40" s="25" t="s">
        <v>35</v>
      </c>
      <c r="D40" s="67" t="s">
        <v>97</v>
      </c>
    </row>
    <row r="41" spans="1:10" x14ac:dyDescent="0.25">
      <c r="A41" s="95"/>
      <c r="B41" s="27" t="s">
        <v>28</v>
      </c>
      <c r="C41" s="25" t="s">
        <v>35</v>
      </c>
      <c r="D41" s="80" t="s">
        <v>143</v>
      </c>
    </row>
    <row r="42" spans="1:10" x14ac:dyDescent="0.25">
      <c r="A42" s="95"/>
      <c r="B42" s="27" t="s">
        <v>29</v>
      </c>
      <c r="C42" s="25" t="s">
        <v>35</v>
      </c>
      <c r="D42" s="31" t="s">
        <v>30</v>
      </c>
    </row>
    <row r="43" spans="1:10" x14ac:dyDescent="0.25">
      <c r="A43" s="96"/>
      <c r="B43" s="27" t="s">
        <v>31</v>
      </c>
      <c r="C43" s="25" t="s">
        <v>9</v>
      </c>
      <c r="D43" s="33">
        <v>39.58</v>
      </c>
    </row>
    <row r="44" spans="1:10" x14ac:dyDescent="0.25">
      <c r="A44" s="92">
        <v>11</v>
      </c>
      <c r="B44" s="24" t="s">
        <v>33</v>
      </c>
      <c r="C44" s="25" t="s">
        <v>35</v>
      </c>
      <c r="D44" s="34" t="s">
        <v>36</v>
      </c>
    </row>
    <row r="45" spans="1:10" x14ac:dyDescent="0.25">
      <c r="A45" s="93"/>
      <c r="B45" s="27" t="s">
        <v>34</v>
      </c>
      <c r="C45" s="25" t="s">
        <v>9</v>
      </c>
      <c r="D45" s="81">
        <v>95797.82</v>
      </c>
    </row>
    <row r="46" spans="1:10" ht="30" x14ac:dyDescent="0.25">
      <c r="A46" s="93"/>
      <c r="B46" s="28" t="s">
        <v>27</v>
      </c>
      <c r="C46" s="25" t="s">
        <v>35</v>
      </c>
      <c r="D46" s="64" t="s">
        <v>93</v>
      </c>
    </row>
    <row r="47" spans="1:10" x14ac:dyDescent="0.25">
      <c r="A47" s="93"/>
      <c r="B47" s="27" t="s">
        <v>28</v>
      </c>
      <c r="C47" s="25" t="s">
        <v>35</v>
      </c>
      <c r="D47" s="51" t="s">
        <v>143</v>
      </c>
    </row>
    <row r="48" spans="1:10" x14ac:dyDescent="0.25">
      <c r="A48" s="93"/>
      <c r="B48" s="27" t="s">
        <v>29</v>
      </c>
      <c r="C48" s="25" t="s">
        <v>35</v>
      </c>
      <c r="D48" s="31" t="s">
        <v>30</v>
      </c>
    </row>
    <row r="49" spans="1:10" x14ac:dyDescent="0.25">
      <c r="A49" s="93"/>
      <c r="B49" s="27" t="s">
        <v>31</v>
      </c>
      <c r="C49" s="25" t="s">
        <v>9</v>
      </c>
      <c r="D49" s="33">
        <v>128.38999999999999</v>
      </c>
    </row>
    <row r="50" spans="1:10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10" x14ac:dyDescent="0.25">
      <c r="A51" s="115"/>
      <c r="B51" s="27" t="s">
        <v>34</v>
      </c>
      <c r="C51" s="25" t="s">
        <v>9</v>
      </c>
      <c r="D51" s="81">
        <v>651.9</v>
      </c>
    </row>
    <row r="52" spans="1:10" ht="51" x14ac:dyDescent="0.25">
      <c r="A52" s="115"/>
      <c r="B52" s="28" t="s">
        <v>27</v>
      </c>
      <c r="C52" s="25" t="s">
        <v>35</v>
      </c>
      <c r="D52" s="66" t="s">
        <v>96</v>
      </c>
    </row>
    <row r="53" spans="1:10" x14ac:dyDescent="0.25">
      <c r="A53" s="115"/>
      <c r="B53" s="27" t="s">
        <v>28</v>
      </c>
      <c r="C53" s="25" t="s">
        <v>35</v>
      </c>
      <c r="D53" s="51" t="s">
        <v>143</v>
      </c>
    </row>
    <row r="54" spans="1:10" x14ac:dyDescent="0.25">
      <c r="A54" s="115"/>
      <c r="B54" s="27" t="s">
        <v>29</v>
      </c>
      <c r="C54" s="25" t="s">
        <v>35</v>
      </c>
      <c r="D54" s="31" t="s">
        <v>30</v>
      </c>
    </row>
    <row r="55" spans="1:10" x14ac:dyDescent="0.25">
      <c r="A55" s="115"/>
      <c r="B55" s="27" t="s">
        <v>31</v>
      </c>
      <c r="C55" s="25" t="s">
        <v>9</v>
      </c>
      <c r="D55" s="32">
        <v>0.87</v>
      </c>
    </row>
    <row r="56" spans="1:10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10" x14ac:dyDescent="0.25">
      <c r="A57" s="115"/>
      <c r="B57" s="27" t="s">
        <v>34</v>
      </c>
      <c r="C57" s="25" t="s">
        <v>9</v>
      </c>
      <c r="D57" s="81">
        <v>74226.289999999994</v>
      </c>
    </row>
    <row r="58" spans="1:10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10" ht="30" x14ac:dyDescent="0.25">
      <c r="A59" s="115"/>
      <c r="B59" s="27" t="s">
        <v>28</v>
      </c>
      <c r="C59" s="25" t="s">
        <v>35</v>
      </c>
      <c r="D59" s="105" t="s">
        <v>166</v>
      </c>
    </row>
    <row r="60" spans="1:10" x14ac:dyDescent="0.25">
      <c r="A60" s="115"/>
      <c r="B60" s="27" t="s">
        <v>29</v>
      </c>
      <c r="C60" s="25" t="s">
        <v>35</v>
      </c>
      <c r="D60" s="31" t="s">
        <v>30</v>
      </c>
    </row>
    <row r="61" spans="1:10" x14ac:dyDescent="0.25">
      <c r="A61" s="116"/>
      <c r="B61" s="27" t="s">
        <v>31</v>
      </c>
      <c r="C61" s="25" t="s">
        <v>9</v>
      </c>
      <c r="D61" s="33">
        <v>99.48</v>
      </c>
      <c r="J61" s="100"/>
    </row>
    <row r="62" spans="1:10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10" x14ac:dyDescent="0.25">
      <c r="A63" s="158"/>
      <c r="B63" s="27" t="s">
        <v>34</v>
      </c>
      <c r="C63" s="25" t="s">
        <v>9</v>
      </c>
      <c r="D63" s="81">
        <v>4167.21</v>
      </c>
    </row>
    <row r="64" spans="1:10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5.58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1888.08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2.5299999999999998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82" zoomScaleNormal="100" workbookViewId="0">
      <selection activeCell="H10" sqref="H10"/>
    </sheetView>
  </sheetViews>
  <sheetFormatPr defaultRowHeight="15" x14ac:dyDescent="0.25"/>
  <cols>
    <col min="2" max="2" width="64.5703125" customWidth="1"/>
    <col min="3" max="3" width="20.28515625" customWidth="1"/>
    <col min="4" max="4" width="54.5703125" customWidth="1"/>
    <col min="5" max="5" width="10.7109375" customWidth="1"/>
    <col min="11" max="11" width="10.5703125" style="111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119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149</v>
      </c>
      <c r="D4" s="161"/>
    </row>
    <row r="5" spans="1:12" x14ac:dyDescent="0.25">
      <c r="A5" s="174" t="s">
        <v>117</v>
      </c>
      <c r="B5" s="175"/>
      <c r="C5" s="176"/>
      <c r="D5" s="13" t="s">
        <v>120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 t="s">
        <v>10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0</v>
      </c>
      <c r="K14" s="112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424222.08</v>
      </c>
    </row>
    <row r="16" spans="1:12" x14ac:dyDescent="0.25">
      <c r="A16" s="187"/>
      <c r="B16" s="6" t="s">
        <v>14</v>
      </c>
      <c r="C16" s="2" t="s">
        <v>9</v>
      </c>
      <c r="D16" s="15">
        <v>244988.25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92437.99</v>
      </c>
    </row>
    <row r="18" spans="1:12" x14ac:dyDescent="0.25">
      <c r="A18" s="188"/>
      <c r="B18" s="6" t="s">
        <v>16</v>
      </c>
      <c r="C18" s="2" t="s">
        <v>9</v>
      </c>
      <c r="D18" s="15">
        <v>86795.839999999997</v>
      </c>
    </row>
    <row r="19" spans="1:12" x14ac:dyDescent="0.25">
      <c r="A19" s="186">
        <v>6</v>
      </c>
      <c r="B19" s="3" t="s">
        <v>53</v>
      </c>
      <c r="C19" s="7" t="s">
        <v>9</v>
      </c>
      <c r="D19" s="98">
        <v>398456.38</v>
      </c>
    </row>
    <row r="20" spans="1:12" x14ac:dyDescent="0.25">
      <c r="A20" s="187"/>
      <c r="B20" s="6" t="s">
        <v>17</v>
      </c>
      <c r="C20" s="2" t="s">
        <v>9</v>
      </c>
      <c r="D20" s="15">
        <f>D19</f>
        <v>398456.38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D15-D31</f>
        <v>-374532.01999999996</v>
      </c>
      <c r="F26" s="70"/>
    </row>
    <row r="27" spans="1:12" x14ac:dyDescent="0.25">
      <c r="A27" s="187"/>
      <c r="B27" s="1" t="s">
        <v>159</v>
      </c>
      <c r="C27" s="2" t="s">
        <v>9</v>
      </c>
      <c r="D27" s="15">
        <f>D20-D31</f>
        <v>-400297.72</v>
      </c>
    </row>
    <row r="28" spans="1:12" ht="15.75" x14ac:dyDescent="0.25">
      <c r="A28" s="188"/>
      <c r="B28" s="1" t="s">
        <v>23</v>
      </c>
      <c r="C28" s="2" t="s">
        <v>9</v>
      </c>
      <c r="D28" s="97">
        <v>25765.7</v>
      </c>
      <c r="K28" s="112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84">
        <f>D33+D39+D45+D51+D57+D63+D69</f>
        <v>798754.1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10" x14ac:dyDescent="0.25">
      <c r="A33" s="44"/>
      <c r="B33" s="27" t="s">
        <v>26</v>
      </c>
      <c r="C33" s="25" t="s">
        <v>9</v>
      </c>
      <c r="D33" s="33">
        <v>0</v>
      </c>
    </row>
    <row r="34" spans="1:10" ht="63.75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10" x14ac:dyDescent="0.25">
      <c r="A35" s="44"/>
      <c r="B35" s="27" t="s">
        <v>28</v>
      </c>
      <c r="C35" s="25" t="s">
        <v>35</v>
      </c>
      <c r="D35" s="30" t="s">
        <v>143</v>
      </c>
    </row>
    <row r="36" spans="1:10" x14ac:dyDescent="0.25">
      <c r="A36" s="44"/>
      <c r="B36" s="27" t="s">
        <v>29</v>
      </c>
      <c r="C36" s="25" t="s">
        <v>35</v>
      </c>
      <c r="D36" s="31" t="s">
        <v>30</v>
      </c>
      <c r="J36" s="10"/>
    </row>
    <row r="37" spans="1:10" x14ac:dyDescent="0.25">
      <c r="A37" s="44"/>
      <c r="B37" s="27" t="s">
        <v>31</v>
      </c>
      <c r="C37" s="25" t="s">
        <v>9</v>
      </c>
      <c r="D37" s="33">
        <v>0</v>
      </c>
      <c r="J37" s="10"/>
    </row>
    <row r="38" spans="1:10" ht="45" x14ac:dyDescent="0.25">
      <c r="A38" s="94">
        <v>9</v>
      </c>
      <c r="B38" s="24" t="s">
        <v>33</v>
      </c>
      <c r="C38" s="25" t="s">
        <v>35</v>
      </c>
      <c r="D38" s="26" t="s">
        <v>167</v>
      </c>
    </row>
    <row r="39" spans="1:10" x14ac:dyDescent="0.25">
      <c r="A39" s="95"/>
      <c r="B39" s="27" t="s">
        <v>34</v>
      </c>
      <c r="C39" s="25" t="s">
        <v>9</v>
      </c>
      <c r="D39" s="81">
        <v>32198.09</v>
      </c>
    </row>
    <row r="40" spans="1:10" ht="51.75" x14ac:dyDescent="0.25">
      <c r="A40" s="95"/>
      <c r="B40" s="28" t="s">
        <v>27</v>
      </c>
      <c r="C40" s="25" t="s">
        <v>35</v>
      </c>
      <c r="D40" s="67" t="s">
        <v>97</v>
      </c>
    </row>
    <row r="41" spans="1:10" x14ac:dyDescent="0.25">
      <c r="A41" s="95"/>
      <c r="B41" s="27" t="s">
        <v>28</v>
      </c>
      <c r="C41" s="25" t="s">
        <v>35</v>
      </c>
      <c r="D41" s="80" t="s">
        <v>143</v>
      </c>
    </row>
    <row r="42" spans="1:10" x14ac:dyDescent="0.25">
      <c r="A42" s="95"/>
      <c r="B42" s="27" t="s">
        <v>29</v>
      </c>
      <c r="C42" s="25" t="s">
        <v>35</v>
      </c>
      <c r="D42" s="31" t="s">
        <v>30</v>
      </c>
    </row>
    <row r="43" spans="1:10" x14ac:dyDescent="0.25">
      <c r="A43" s="96"/>
      <c r="B43" s="27" t="s">
        <v>31</v>
      </c>
      <c r="C43" s="25" t="s">
        <v>9</v>
      </c>
      <c r="D43" s="33">
        <v>23.44</v>
      </c>
    </row>
    <row r="44" spans="1:10" x14ac:dyDescent="0.25">
      <c r="A44" s="92">
        <v>11</v>
      </c>
      <c r="B44" s="24" t="s">
        <v>33</v>
      </c>
      <c r="C44" s="25" t="s">
        <v>35</v>
      </c>
      <c r="D44" s="34" t="s">
        <v>36</v>
      </c>
    </row>
    <row r="45" spans="1:10" x14ac:dyDescent="0.25">
      <c r="A45" s="93"/>
      <c r="B45" s="27" t="s">
        <v>34</v>
      </c>
      <c r="C45" s="25" t="s">
        <v>9</v>
      </c>
      <c r="D45" s="81">
        <v>599797.38</v>
      </c>
    </row>
    <row r="46" spans="1:10" ht="30" x14ac:dyDescent="0.25">
      <c r="A46" s="93"/>
      <c r="B46" s="28" t="s">
        <v>27</v>
      </c>
      <c r="C46" s="25" t="s">
        <v>35</v>
      </c>
      <c r="D46" s="64" t="s">
        <v>93</v>
      </c>
    </row>
    <row r="47" spans="1:10" x14ac:dyDescent="0.25">
      <c r="A47" s="93"/>
      <c r="B47" s="27" t="s">
        <v>28</v>
      </c>
      <c r="C47" s="25" t="s">
        <v>35</v>
      </c>
      <c r="D47" s="51" t="s">
        <v>143</v>
      </c>
    </row>
    <row r="48" spans="1:10" x14ac:dyDescent="0.25">
      <c r="A48" s="93"/>
      <c r="B48" s="27" t="s">
        <v>29</v>
      </c>
      <c r="C48" s="25" t="s">
        <v>35</v>
      </c>
      <c r="D48" s="31" t="s">
        <v>30</v>
      </c>
    </row>
    <row r="49" spans="1:4" x14ac:dyDescent="0.25">
      <c r="A49" s="93"/>
      <c r="B49" s="27" t="s">
        <v>31</v>
      </c>
      <c r="C49" s="25" t="s">
        <v>9</v>
      </c>
      <c r="D49" s="33">
        <v>436.69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81">
        <v>19256.68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14.02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81">
        <v>131241.72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95.55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81">
        <v>12784.2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9.3000000000000007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3476.03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2.5299999999999998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85" zoomScaleNormal="100" workbookViewId="0">
      <selection activeCell="G10" sqref="G10"/>
    </sheetView>
  </sheetViews>
  <sheetFormatPr defaultRowHeight="15" x14ac:dyDescent="0.25"/>
  <cols>
    <col min="2" max="2" width="64.42578125" customWidth="1"/>
    <col min="3" max="3" width="20.28515625" customWidth="1"/>
    <col min="4" max="4" width="54.5703125" customWidth="1"/>
    <col min="5" max="5" width="12.140625" customWidth="1"/>
    <col min="11" max="11" width="9.140625" style="11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121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>
        <v>495</v>
      </c>
      <c r="D4" s="161"/>
    </row>
    <row r="5" spans="1:12" x14ac:dyDescent="0.25">
      <c r="A5" s="174" t="s">
        <v>104</v>
      </c>
      <c r="B5" s="175"/>
      <c r="C5" s="176"/>
      <c r="D5" s="13" t="s">
        <v>122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45017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 t="s">
        <v>10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0</v>
      </c>
      <c r="K14" s="112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91349.31</v>
      </c>
    </row>
    <row r="16" spans="1:12" x14ac:dyDescent="0.25">
      <c r="A16" s="187"/>
      <c r="B16" s="6" t="s">
        <v>14</v>
      </c>
      <c r="C16" s="2" t="s">
        <v>9</v>
      </c>
      <c r="D16" s="15">
        <v>54097.06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19676.64</v>
      </c>
    </row>
    <row r="18" spans="1:12" x14ac:dyDescent="0.25">
      <c r="A18" s="188"/>
      <c r="B18" s="6" t="s">
        <v>16</v>
      </c>
      <c r="C18" s="2" t="s">
        <v>9</v>
      </c>
      <c r="D18" s="15">
        <v>17575.61</v>
      </c>
    </row>
    <row r="19" spans="1:12" x14ac:dyDescent="0.25">
      <c r="A19" s="186">
        <v>6</v>
      </c>
      <c r="B19" s="3" t="s">
        <v>53</v>
      </c>
      <c r="C19" s="7" t="s">
        <v>9</v>
      </c>
      <c r="D19" s="98">
        <v>90096.94</v>
      </c>
    </row>
    <row r="20" spans="1:12" x14ac:dyDescent="0.25">
      <c r="A20" s="187"/>
      <c r="B20" s="6" t="s">
        <v>17</v>
      </c>
      <c r="C20" s="2" t="s">
        <v>9</v>
      </c>
      <c r="D20" s="15">
        <f>D19</f>
        <v>90096.94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  <c r="F25" s="70"/>
    </row>
    <row r="26" spans="1:12" x14ac:dyDescent="0.25">
      <c r="A26" s="187"/>
      <c r="B26" s="1" t="s">
        <v>160</v>
      </c>
      <c r="C26" s="2" t="s">
        <v>9</v>
      </c>
      <c r="D26" s="15">
        <f>D15-D31</f>
        <v>37874.509999999995</v>
      </c>
    </row>
    <row r="27" spans="1:12" x14ac:dyDescent="0.25">
      <c r="A27" s="187"/>
      <c r="B27" s="1" t="s">
        <v>159</v>
      </c>
      <c r="C27" s="2" t="s">
        <v>9</v>
      </c>
      <c r="D27" s="15">
        <f>D19-D31</f>
        <v>36622.14</v>
      </c>
    </row>
    <row r="28" spans="1:12" ht="15.75" x14ac:dyDescent="0.25">
      <c r="A28" s="188"/>
      <c r="B28" s="1" t="s">
        <v>23</v>
      </c>
      <c r="C28" s="2" t="s">
        <v>9</v>
      </c>
      <c r="D28" s="97">
        <v>1252.7</v>
      </c>
      <c r="K28" s="112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84">
        <f>D33+D39+D45+D51+D57+D63+D69</f>
        <v>53474.8</v>
      </c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10" x14ac:dyDescent="0.25">
      <c r="A33" s="44"/>
      <c r="B33" s="27" t="s">
        <v>26</v>
      </c>
      <c r="C33" s="25" t="s">
        <v>9</v>
      </c>
      <c r="D33" s="33">
        <v>0</v>
      </c>
    </row>
    <row r="34" spans="1:10" ht="66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10" x14ac:dyDescent="0.25">
      <c r="A35" s="44"/>
      <c r="B35" s="27" t="s">
        <v>28</v>
      </c>
      <c r="C35" s="25" t="s">
        <v>35</v>
      </c>
      <c r="D35" s="30" t="s">
        <v>143</v>
      </c>
    </row>
    <row r="36" spans="1:10" x14ac:dyDescent="0.25">
      <c r="A36" s="44"/>
      <c r="B36" s="27" t="s">
        <v>29</v>
      </c>
      <c r="C36" s="25" t="s">
        <v>35</v>
      </c>
      <c r="D36" s="31" t="s">
        <v>30</v>
      </c>
      <c r="J36" s="10"/>
    </row>
    <row r="37" spans="1:10" x14ac:dyDescent="0.25">
      <c r="A37" s="44"/>
      <c r="B37" s="27" t="s">
        <v>31</v>
      </c>
      <c r="C37" s="25" t="s">
        <v>9</v>
      </c>
      <c r="D37" s="33">
        <v>0</v>
      </c>
      <c r="J37" s="10"/>
    </row>
    <row r="38" spans="1:10" ht="45" x14ac:dyDescent="0.25">
      <c r="A38" s="94">
        <v>9</v>
      </c>
      <c r="B38" s="24" t="s">
        <v>33</v>
      </c>
      <c r="C38" s="25" t="s">
        <v>35</v>
      </c>
      <c r="D38" s="26" t="s">
        <v>167</v>
      </c>
    </row>
    <row r="39" spans="1:10" x14ac:dyDescent="0.25">
      <c r="A39" s="95"/>
      <c r="B39" s="27" t="s">
        <v>34</v>
      </c>
      <c r="C39" s="25" t="s">
        <v>9</v>
      </c>
      <c r="D39" s="81">
        <v>6229.57</v>
      </c>
    </row>
    <row r="40" spans="1:10" ht="51.75" x14ac:dyDescent="0.25">
      <c r="A40" s="95"/>
      <c r="B40" s="28" t="s">
        <v>27</v>
      </c>
      <c r="C40" s="25" t="s">
        <v>35</v>
      </c>
      <c r="D40" s="67" t="s">
        <v>97</v>
      </c>
    </row>
    <row r="41" spans="1:10" x14ac:dyDescent="0.25">
      <c r="A41" s="95"/>
      <c r="B41" s="27" t="s">
        <v>28</v>
      </c>
      <c r="C41" s="25" t="s">
        <v>35</v>
      </c>
      <c r="D41" s="80" t="s">
        <v>143</v>
      </c>
    </row>
    <row r="42" spans="1:10" x14ac:dyDescent="0.25">
      <c r="A42" s="95"/>
      <c r="B42" s="27" t="s">
        <v>29</v>
      </c>
      <c r="C42" s="25" t="s">
        <v>35</v>
      </c>
      <c r="D42" s="31" t="s">
        <v>30</v>
      </c>
    </row>
    <row r="43" spans="1:10" x14ac:dyDescent="0.25">
      <c r="A43" s="96"/>
      <c r="B43" s="27" t="s">
        <v>31</v>
      </c>
      <c r="C43" s="25" t="s">
        <v>9</v>
      </c>
      <c r="D43" s="33">
        <v>12.58</v>
      </c>
    </row>
    <row r="44" spans="1:10" x14ac:dyDescent="0.25">
      <c r="A44" s="92">
        <v>11</v>
      </c>
      <c r="B44" s="24" t="s">
        <v>33</v>
      </c>
      <c r="C44" s="25" t="s">
        <v>35</v>
      </c>
      <c r="D44" s="34" t="s">
        <v>36</v>
      </c>
    </row>
    <row r="45" spans="1:10" x14ac:dyDescent="0.25">
      <c r="A45" s="93"/>
      <c r="B45" s="27" t="s">
        <v>34</v>
      </c>
      <c r="C45" s="25" t="s">
        <v>9</v>
      </c>
      <c r="D45" s="81">
        <v>3672.06</v>
      </c>
    </row>
    <row r="46" spans="1:10" ht="30" x14ac:dyDescent="0.25">
      <c r="A46" s="93"/>
      <c r="B46" s="28" t="s">
        <v>27</v>
      </c>
      <c r="C46" s="25" t="s">
        <v>35</v>
      </c>
      <c r="D46" s="64" t="s">
        <v>93</v>
      </c>
    </row>
    <row r="47" spans="1:10" x14ac:dyDescent="0.25">
      <c r="A47" s="93"/>
      <c r="B47" s="27" t="s">
        <v>28</v>
      </c>
      <c r="C47" s="25" t="s">
        <v>35</v>
      </c>
      <c r="D47" s="51" t="s">
        <v>143</v>
      </c>
    </row>
    <row r="48" spans="1:10" x14ac:dyDescent="0.25">
      <c r="A48" s="93"/>
      <c r="B48" s="27" t="s">
        <v>29</v>
      </c>
      <c r="C48" s="25" t="s">
        <v>35</v>
      </c>
      <c r="D48" s="31" t="s">
        <v>30</v>
      </c>
    </row>
    <row r="49" spans="1:4" x14ac:dyDescent="0.25">
      <c r="A49" s="93"/>
      <c r="B49" s="27" t="s">
        <v>31</v>
      </c>
      <c r="C49" s="25" t="s">
        <v>9</v>
      </c>
      <c r="D49" s="33">
        <v>7.41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81">
        <v>21.08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0.04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81">
        <v>39386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79.56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81">
        <v>3016.97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6.09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1149.1199999999999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2.3199999999999998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76" zoomScaleNormal="100" workbookViewId="0">
      <selection activeCell="F15" sqref="F15"/>
    </sheetView>
  </sheetViews>
  <sheetFormatPr defaultRowHeight="15" x14ac:dyDescent="0.25"/>
  <cols>
    <col min="2" max="2" width="63.28515625" customWidth="1"/>
    <col min="3" max="3" width="20.28515625" customWidth="1"/>
    <col min="4" max="4" width="54.5703125" customWidth="1"/>
    <col min="5" max="5" width="13.140625" customWidth="1"/>
    <col min="6" max="6" width="10.7109375" bestFit="1" customWidth="1"/>
    <col min="11" max="11" width="9.140625" style="11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126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150</v>
      </c>
      <c r="D4" s="161"/>
    </row>
    <row r="5" spans="1:12" x14ac:dyDescent="0.25">
      <c r="A5" s="174" t="s">
        <v>104</v>
      </c>
      <c r="B5" s="175"/>
      <c r="C5" s="176"/>
      <c r="D5" s="13" t="s">
        <v>127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45017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 t="s">
        <v>10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0</v>
      </c>
      <c r="K14" s="109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156595.70000000001</v>
      </c>
    </row>
    <row r="16" spans="1:12" x14ac:dyDescent="0.25">
      <c r="A16" s="187"/>
      <c r="B16" s="6" t="s">
        <v>14</v>
      </c>
      <c r="C16" s="2" t="s">
        <v>9</v>
      </c>
      <c r="D16" s="15">
        <v>92751.63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33730.71</v>
      </c>
    </row>
    <row r="18" spans="1:12" x14ac:dyDescent="0.25">
      <c r="A18" s="188"/>
      <c r="B18" s="6" t="s">
        <v>16</v>
      </c>
      <c r="C18" s="2" t="s">
        <v>9</v>
      </c>
      <c r="D18" s="15">
        <v>30113.35</v>
      </c>
    </row>
    <row r="19" spans="1:12" x14ac:dyDescent="0.25">
      <c r="A19" s="186">
        <v>6</v>
      </c>
      <c r="B19" s="3" t="s">
        <v>53</v>
      </c>
      <c r="C19" s="7" t="s">
        <v>9</v>
      </c>
      <c r="D19" s="98">
        <v>150653.57</v>
      </c>
    </row>
    <row r="20" spans="1:12" x14ac:dyDescent="0.25">
      <c r="A20" s="187"/>
      <c r="B20" s="6" t="s">
        <v>17</v>
      </c>
      <c r="C20" s="2" t="s">
        <v>9</v>
      </c>
      <c r="D20" s="15">
        <f>D19</f>
        <v>150653.57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  <c r="F25" s="70"/>
    </row>
    <row r="26" spans="1:12" x14ac:dyDescent="0.25">
      <c r="A26" s="187"/>
      <c r="B26" s="1" t="s">
        <v>160</v>
      </c>
      <c r="C26" s="2" t="s">
        <v>9</v>
      </c>
      <c r="D26" s="15">
        <f>D15-D31</f>
        <v>-59709.49000000002</v>
      </c>
    </row>
    <row r="27" spans="1:12" x14ac:dyDescent="0.25">
      <c r="A27" s="187"/>
      <c r="B27" s="1" t="s">
        <v>159</v>
      </c>
      <c r="C27" s="2" t="s">
        <v>9</v>
      </c>
      <c r="D27" s="15">
        <f>D19-D31</f>
        <v>-65651.620000000024</v>
      </c>
    </row>
    <row r="28" spans="1:12" ht="15.75" x14ac:dyDescent="0.25">
      <c r="A28" s="188"/>
      <c r="B28" s="1" t="s">
        <v>23</v>
      </c>
      <c r="C28" s="2" t="s">
        <v>9</v>
      </c>
      <c r="D28" s="97">
        <v>5942.13</v>
      </c>
      <c r="K28" s="109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84">
        <f>D33+D39+D45+D51+D57+D63+D69</f>
        <v>216305.19000000003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10" x14ac:dyDescent="0.25">
      <c r="A33" s="44"/>
      <c r="B33" s="27" t="s">
        <v>26</v>
      </c>
      <c r="C33" s="25" t="s">
        <v>9</v>
      </c>
      <c r="D33" s="33">
        <v>0</v>
      </c>
    </row>
    <row r="34" spans="1:10" ht="66.75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10" x14ac:dyDescent="0.25">
      <c r="A35" s="44"/>
      <c r="B35" s="27" t="s">
        <v>28</v>
      </c>
      <c r="C35" s="25" t="s">
        <v>35</v>
      </c>
      <c r="D35" s="30" t="s">
        <v>143</v>
      </c>
    </row>
    <row r="36" spans="1:10" x14ac:dyDescent="0.25">
      <c r="A36" s="44"/>
      <c r="B36" s="27" t="s">
        <v>29</v>
      </c>
      <c r="C36" s="25" t="s">
        <v>35</v>
      </c>
      <c r="D36" s="31" t="s">
        <v>30</v>
      </c>
      <c r="J36" s="10"/>
    </row>
    <row r="37" spans="1:10" x14ac:dyDescent="0.25">
      <c r="A37" s="44"/>
      <c r="B37" s="27" t="s">
        <v>31</v>
      </c>
      <c r="C37" s="25" t="s">
        <v>9</v>
      </c>
      <c r="D37" s="33">
        <v>0</v>
      </c>
      <c r="J37" s="10"/>
    </row>
    <row r="38" spans="1:10" ht="45" x14ac:dyDescent="0.25">
      <c r="A38" s="94">
        <v>9</v>
      </c>
      <c r="B38" s="24" t="s">
        <v>33</v>
      </c>
      <c r="C38" s="25" t="s">
        <v>35</v>
      </c>
      <c r="D38" s="26" t="s">
        <v>167</v>
      </c>
    </row>
    <row r="39" spans="1:10" x14ac:dyDescent="0.25">
      <c r="A39" s="95"/>
      <c r="B39" s="27" t="s">
        <v>34</v>
      </c>
      <c r="C39" s="25" t="s">
        <v>9</v>
      </c>
      <c r="D39" s="81">
        <v>10524.7</v>
      </c>
    </row>
    <row r="40" spans="1:10" ht="51.75" x14ac:dyDescent="0.25">
      <c r="A40" s="95"/>
      <c r="B40" s="28" t="s">
        <v>27</v>
      </c>
      <c r="C40" s="25" t="s">
        <v>35</v>
      </c>
      <c r="D40" s="67" t="s">
        <v>97</v>
      </c>
    </row>
    <row r="41" spans="1:10" x14ac:dyDescent="0.25">
      <c r="A41" s="95"/>
      <c r="B41" s="27" t="s">
        <v>28</v>
      </c>
      <c r="C41" s="25" t="s">
        <v>35</v>
      </c>
      <c r="D41" s="80" t="s">
        <v>143</v>
      </c>
    </row>
    <row r="42" spans="1:10" x14ac:dyDescent="0.25">
      <c r="A42" s="95"/>
      <c r="B42" s="27" t="s">
        <v>29</v>
      </c>
      <c r="C42" s="25" t="s">
        <v>35</v>
      </c>
      <c r="D42" s="31" t="s">
        <v>30</v>
      </c>
    </row>
    <row r="43" spans="1:10" x14ac:dyDescent="0.25">
      <c r="A43" s="96"/>
      <c r="B43" s="27" t="s">
        <v>31</v>
      </c>
      <c r="C43" s="25" t="s">
        <v>9</v>
      </c>
      <c r="D43" s="33">
        <v>12.57</v>
      </c>
    </row>
    <row r="44" spans="1:10" x14ac:dyDescent="0.25">
      <c r="A44" s="92">
        <v>11</v>
      </c>
      <c r="B44" s="24" t="s">
        <v>33</v>
      </c>
      <c r="C44" s="25" t="s">
        <v>35</v>
      </c>
      <c r="D44" s="34" t="s">
        <v>36</v>
      </c>
    </row>
    <row r="45" spans="1:10" x14ac:dyDescent="0.25">
      <c r="A45" s="93"/>
      <c r="B45" s="27" t="s">
        <v>34</v>
      </c>
      <c r="C45" s="25" t="s">
        <v>9</v>
      </c>
      <c r="D45" s="81">
        <v>141773.76999999999</v>
      </c>
    </row>
    <row r="46" spans="1:10" ht="30" x14ac:dyDescent="0.25">
      <c r="A46" s="93"/>
      <c r="B46" s="28" t="s">
        <v>27</v>
      </c>
      <c r="C46" s="25" t="s">
        <v>35</v>
      </c>
      <c r="D46" s="64" t="s">
        <v>93</v>
      </c>
    </row>
    <row r="47" spans="1:10" x14ac:dyDescent="0.25">
      <c r="A47" s="93"/>
      <c r="B47" s="27" t="s">
        <v>28</v>
      </c>
      <c r="C47" s="25" t="s">
        <v>35</v>
      </c>
      <c r="D47" s="51" t="s">
        <v>143</v>
      </c>
    </row>
    <row r="48" spans="1:10" x14ac:dyDescent="0.25">
      <c r="A48" s="93"/>
      <c r="B48" s="27" t="s">
        <v>29</v>
      </c>
      <c r="C48" s="25" t="s">
        <v>35</v>
      </c>
      <c r="D48" s="31" t="s">
        <v>30</v>
      </c>
    </row>
    <row r="49" spans="1:4" x14ac:dyDescent="0.25">
      <c r="A49" s="93"/>
      <c r="B49" s="27" t="s">
        <v>31</v>
      </c>
      <c r="C49" s="25" t="s">
        <v>9</v>
      </c>
      <c r="D49" s="33">
        <v>169.44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81">
        <v>35.700000000000003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0.04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81">
        <v>57053.54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68.180000000000007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81">
        <v>4978.8100000000004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5.95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1938.67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2.31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88" zoomScaleNormal="100" workbookViewId="0">
      <selection activeCell="F19" sqref="F19"/>
    </sheetView>
  </sheetViews>
  <sheetFormatPr defaultRowHeight="15" x14ac:dyDescent="0.25"/>
  <cols>
    <col min="2" max="2" width="63.140625" customWidth="1"/>
    <col min="3" max="3" width="20.28515625" customWidth="1"/>
    <col min="4" max="4" width="54.5703125" customWidth="1"/>
    <col min="5" max="5" width="12.140625" customWidth="1"/>
    <col min="11" max="11" width="10.85546875" style="111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123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151</v>
      </c>
      <c r="D4" s="161"/>
    </row>
    <row r="5" spans="1:12" x14ac:dyDescent="0.25">
      <c r="A5" s="174" t="s">
        <v>124</v>
      </c>
      <c r="B5" s="175"/>
      <c r="C5" s="176"/>
      <c r="D5" s="13" t="s">
        <v>125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45017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 t="s">
        <v>10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0</v>
      </c>
      <c r="K14" s="109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648780.59</v>
      </c>
    </row>
    <row r="16" spans="1:12" x14ac:dyDescent="0.25">
      <c r="A16" s="187"/>
      <c r="B16" s="6" t="s">
        <v>14</v>
      </c>
      <c r="C16" s="2" t="s">
        <v>9</v>
      </c>
      <c r="D16" s="15">
        <v>395756.16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140720.51</v>
      </c>
    </row>
    <row r="18" spans="1:12" x14ac:dyDescent="0.25">
      <c r="A18" s="188"/>
      <c r="B18" s="6" t="s">
        <v>16</v>
      </c>
      <c r="C18" s="2" t="s">
        <v>9</v>
      </c>
      <c r="D18" s="15">
        <v>112303.92</v>
      </c>
    </row>
    <row r="19" spans="1:12" x14ac:dyDescent="0.25">
      <c r="A19" s="186">
        <v>6</v>
      </c>
      <c r="B19" s="3" t="s">
        <v>53</v>
      </c>
      <c r="C19" s="7" t="s">
        <v>9</v>
      </c>
      <c r="D19" s="98">
        <v>622287.56000000006</v>
      </c>
    </row>
    <row r="20" spans="1:12" x14ac:dyDescent="0.25">
      <c r="A20" s="187"/>
      <c r="B20" s="6" t="s">
        <v>17</v>
      </c>
      <c r="C20" s="2" t="s">
        <v>9</v>
      </c>
      <c r="D20" s="15">
        <f>D19</f>
        <v>622287.56000000006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D15-D31</f>
        <v>333056.48000000004</v>
      </c>
      <c r="E26" s="70"/>
    </row>
    <row r="27" spans="1:12" x14ac:dyDescent="0.25">
      <c r="A27" s="187"/>
      <c r="B27" s="1" t="s">
        <v>159</v>
      </c>
      <c r="C27" s="2" t="s">
        <v>9</v>
      </c>
      <c r="D27" s="15">
        <f>D19-D31</f>
        <v>306563.45000000013</v>
      </c>
    </row>
    <row r="28" spans="1:12" ht="15.75" x14ac:dyDescent="0.25">
      <c r="A28" s="188"/>
      <c r="B28" s="1" t="s">
        <v>23</v>
      </c>
      <c r="C28" s="2" t="s">
        <v>9</v>
      </c>
      <c r="D28" s="97">
        <v>26493.03</v>
      </c>
      <c r="K28" s="109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84">
        <f>D33+D39+D45+D51+D57+D63+D69</f>
        <v>315724.10999999993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10" x14ac:dyDescent="0.25">
      <c r="A33" s="44"/>
      <c r="B33" s="27" t="s">
        <v>26</v>
      </c>
      <c r="C33" s="25" t="s">
        <v>9</v>
      </c>
      <c r="D33" s="33">
        <v>0</v>
      </c>
    </row>
    <row r="34" spans="1:10" ht="66.75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10" x14ac:dyDescent="0.25">
      <c r="A35" s="44"/>
      <c r="B35" s="27" t="s">
        <v>28</v>
      </c>
      <c r="C35" s="25" t="s">
        <v>35</v>
      </c>
      <c r="D35" s="30" t="s">
        <v>143</v>
      </c>
    </row>
    <row r="36" spans="1:10" x14ac:dyDescent="0.25">
      <c r="A36" s="44"/>
      <c r="B36" s="27" t="s">
        <v>29</v>
      </c>
      <c r="C36" s="25" t="s">
        <v>35</v>
      </c>
      <c r="D36" s="31" t="s">
        <v>30</v>
      </c>
      <c r="J36" s="10"/>
    </row>
    <row r="37" spans="1:10" x14ac:dyDescent="0.25">
      <c r="A37" s="44"/>
      <c r="B37" s="27" t="s">
        <v>31</v>
      </c>
      <c r="C37" s="25" t="s">
        <v>9</v>
      </c>
      <c r="D37" s="33">
        <v>0</v>
      </c>
      <c r="J37" s="10"/>
    </row>
    <row r="38" spans="1:10" ht="30" x14ac:dyDescent="0.25">
      <c r="A38" s="94">
        <v>9</v>
      </c>
      <c r="B38" s="24" t="s">
        <v>33</v>
      </c>
      <c r="C38" s="25" t="s">
        <v>35</v>
      </c>
      <c r="D38" s="26" t="s">
        <v>87</v>
      </c>
    </row>
    <row r="39" spans="1:10" x14ac:dyDescent="0.25">
      <c r="A39" s="95"/>
      <c r="B39" s="27" t="s">
        <v>34</v>
      </c>
      <c r="C39" s="25" t="s">
        <v>9</v>
      </c>
      <c r="D39" s="81">
        <v>60231.59</v>
      </c>
    </row>
    <row r="40" spans="1:10" ht="51.75" x14ac:dyDescent="0.25">
      <c r="A40" s="95"/>
      <c r="B40" s="28" t="s">
        <v>27</v>
      </c>
      <c r="C40" s="25" t="s">
        <v>35</v>
      </c>
      <c r="D40" s="67" t="s">
        <v>97</v>
      </c>
    </row>
    <row r="41" spans="1:10" x14ac:dyDescent="0.25">
      <c r="A41" s="95"/>
      <c r="B41" s="27" t="s">
        <v>28</v>
      </c>
      <c r="C41" s="25" t="s">
        <v>35</v>
      </c>
      <c r="D41" s="80" t="s">
        <v>143</v>
      </c>
    </row>
    <row r="42" spans="1:10" x14ac:dyDescent="0.25">
      <c r="A42" s="95"/>
      <c r="B42" s="27" t="s">
        <v>29</v>
      </c>
      <c r="C42" s="25" t="s">
        <v>35</v>
      </c>
      <c r="D42" s="31" t="s">
        <v>30</v>
      </c>
    </row>
    <row r="43" spans="1:10" x14ac:dyDescent="0.25">
      <c r="A43" s="96"/>
      <c r="B43" s="27" t="s">
        <v>31</v>
      </c>
      <c r="C43" s="25" t="s">
        <v>9</v>
      </c>
      <c r="D43" s="33">
        <v>20.23</v>
      </c>
    </row>
    <row r="44" spans="1:10" x14ac:dyDescent="0.25">
      <c r="A44" s="92">
        <v>11</v>
      </c>
      <c r="B44" s="24" t="s">
        <v>33</v>
      </c>
      <c r="C44" s="25" t="s">
        <v>35</v>
      </c>
      <c r="D44" s="34" t="s">
        <v>36</v>
      </c>
    </row>
    <row r="45" spans="1:10" x14ac:dyDescent="0.25">
      <c r="A45" s="93"/>
      <c r="B45" s="27" t="s">
        <v>34</v>
      </c>
      <c r="C45" s="25" t="s">
        <v>9</v>
      </c>
      <c r="D45" s="81">
        <v>29463.34</v>
      </c>
    </row>
    <row r="46" spans="1:10" ht="30" x14ac:dyDescent="0.25">
      <c r="A46" s="93"/>
      <c r="B46" s="28" t="s">
        <v>27</v>
      </c>
      <c r="C46" s="25" t="s">
        <v>35</v>
      </c>
      <c r="D46" s="64" t="s">
        <v>93</v>
      </c>
    </row>
    <row r="47" spans="1:10" x14ac:dyDescent="0.25">
      <c r="A47" s="93"/>
      <c r="B47" s="27" t="s">
        <v>28</v>
      </c>
      <c r="C47" s="25" t="s">
        <v>35</v>
      </c>
      <c r="D47" s="51" t="s">
        <v>143</v>
      </c>
    </row>
    <row r="48" spans="1:10" x14ac:dyDescent="0.25">
      <c r="A48" s="93"/>
      <c r="B48" s="27" t="s">
        <v>29</v>
      </c>
      <c r="C48" s="25" t="s">
        <v>35</v>
      </c>
      <c r="D48" s="31" t="s">
        <v>30</v>
      </c>
    </row>
    <row r="49" spans="1:4" x14ac:dyDescent="0.25">
      <c r="A49" s="93"/>
      <c r="B49" s="27" t="s">
        <v>31</v>
      </c>
      <c r="C49" s="25" t="s">
        <v>9</v>
      </c>
      <c r="D49" s="33">
        <v>9.89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81">
        <v>6652.04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2.23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81">
        <v>192341.13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64.62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81">
        <v>20141.91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6.76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6894.1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2.31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79" zoomScaleNormal="100" workbookViewId="0">
      <selection activeCell="E17" sqref="E17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3.85546875" customWidth="1"/>
    <col min="11" max="11" width="10.42578125" style="57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128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156</v>
      </c>
      <c r="D4" s="161"/>
    </row>
    <row r="5" spans="1:12" x14ac:dyDescent="0.25">
      <c r="A5" s="174" t="s">
        <v>129</v>
      </c>
      <c r="B5" s="175"/>
      <c r="C5" s="176"/>
      <c r="D5" s="13" t="s">
        <v>130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45017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 t="s">
        <v>10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0</v>
      </c>
      <c r="K14" s="109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380298.93</v>
      </c>
    </row>
    <row r="16" spans="1:12" x14ac:dyDescent="0.25">
      <c r="A16" s="187"/>
      <c r="B16" s="6" t="s">
        <v>14</v>
      </c>
      <c r="C16" s="2" t="s">
        <v>9</v>
      </c>
      <c r="D16" s="15">
        <v>228711.78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81422</v>
      </c>
    </row>
    <row r="18" spans="1:12" x14ac:dyDescent="0.25">
      <c r="A18" s="188"/>
      <c r="B18" s="6" t="s">
        <v>16</v>
      </c>
      <c r="C18" s="2" t="s">
        <v>9</v>
      </c>
      <c r="D18" s="15">
        <v>70165.149999999994</v>
      </c>
    </row>
    <row r="19" spans="1:12" x14ac:dyDescent="0.25">
      <c r="A19" s="186">
        <v>6</v>
      </c>
      <c r="B19" s="3" t="s">
        <v>53</v>
      </c>
      <c r="C19" s="7" t="s">
        <v>9</v>
      </c>
      <c r="D19" s="98">
        <v>332120.63</v>
      </c>
    </row>
    <row r="20" spans="1:12" x14ac:dyDescent="0.25">
      <c r="A20" s="187"/>
      <c r="B20" s="6" t="s">
        <v>17</v>
      </c>
      <c r="C20" s="2" t="s">
        <v>9</v>
      </c>
      <c r="D20" s="15">
        <f>D19</f>
        <v>332120.63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D15-D31</f>
        <v>160263.32</v>
      </c>
      <c r="E26" s="70"/>
    </row>
    <row r="27" spans="1:12" x14ac:dyDescent="0.25">
      <c r="A27" s="187"/>
      <c r="B27" s="1" t="s">
        <v>159</v>
      </c>
      <c r="C27" s="2" t="s">
        <v>9</v>
      </c>
      <c r="D27" s="15">
        <f>D19-D31</f>
        <v>112085.02000000002</v>
      </c>
    </row>
    <row r="28" spans="1:12" ht="15.75" x14ac:dyDescent="0.25">
      <c r="A28" s="188"/>
      <c r="B28" s="1" t="s">
        <v>23</v>
      </c>
      <c r="C28" s="2" t="s">
        <v>9</v>
      </c>
      <c r="D28" s="97">
        <v>48178.3</v>
      </c>
      <c r="K28" s="109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91</v>
      </c>
      <c r="B31" s="53"/>
      <c r="C31" s="53"/>
      <c r="D31" s="99">
        <f>D33+D39+D45+D51+D57+D63+D69</f>
        <v>220035.61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10" x14ac:dyDescent="0.25">
      <c r="A33" s="44"/>
      <c r="B33" s="27" t="s">
        <v>26</v>
      </c>
      <c r="C33" s="25" t="s">
        <v>9</v>
      </c>
      <c r="D33" s="33">
        <v>0</v>
      </c>
    </row>
    <row r="34" spans="1:10" ht="66" customHeight="1" x14ac:dyDescent="0.25">
      <c r="A34" s="44"/>
      <c r="B34" s="28" t="s">
        <v>27</v>
      </c>
      <c r="C34" s="25" t="s">
        <v>35</v>
      </c>
      <c r="D34" s="64" t="s">
        <v>165</v>
      </c>
    </row>
    <row r="35" spans="1:10" x14ac:dyDescent="0.25">
      <c r="A35" s="44"/>
      <c r="B35" s="27" t="s">
        <v>28</v>
      </c>
      <c r="C35" s="25" t="s">
        <v>35</v>
      </c>
      <c r="D35" s="30" t="s">
        <v>143</v>
      </c>
    </row>
    <row r="36" spans="1:10" x14ac:dyDescent="0.25">
      <c r="A36" s="44"/>
      <c r="B36" s="27" t="s">
        <v>29</v>
      </c>
      <c r="C36" s="25" t="s">
        <v>35</v>
      </c>
      <c r="D36" s="31" t="s">
        <v>30</v>
      </c>
      <c r="J36" s="10"/>
    </row>
    <row r="37" spans="1:10" x14ac:dyDescent="0.25">
      <c r="A37" s="44"/>
      <c r="B37" s="27" t="s">
        <v>31</v>
      </c>
      <c r="C37" s="25" t="s">
        <v>9</v>
      </c>
      <c r="D37" s="32" t="s">
        <v>10</v>
      </c>
      <c r="J37" s="10"/>
    </row>
    <row r="38" spans="1:10" ht="45" x14ac:dyDescent="0.25">
      <c r="A38" s="74">
        <v>9</v>
      </c>
      <c r="B38" s="24" t="s">
        <v>33</v>
      </c>
      <c r="C38" s="25" t="s">
        <v>35</v>
      </c>
      <c r="D38" s="26" t="s">
        <v>167</v>
      </c>
    </row>
    <row r="39" spans="1:10" x14ac:dyDescent="0.25">
      <c r="A39" s="75"/>
      <c r="B39" s="27" t="s">
        <v>34</v>
      </c>
      <c r="C39" s="25" t="s">
        <v>9</v>
      </c>
      <c r="D39" s="97">
        <v>25944.27</v>
      </c>
    </row>
    <row r="40" spans="1:10" ht="51.75" x14ac:dyDescent="0.25">
      <c r="A40" s="75"/>
      <c r="B40" s="28" t="s">
        <v>27</v>
      </c>
      <c r="C40" s="25" t="s">
        <v>35</v>
      </c>
      <c r="D40" s="67" t="s">
        <v>97</v>
      </c>
    </row>
    <row r="41" spans="1:10" x14ac:dyDescent="0.25">
      <c r="A41" s="75"/>
      <c r="B41" s="27" t="s">
        <v>28</v>
      </c>
      <c r="C41" s="25" t="s">
        <v>35</v>
      </c>
      <c r="D41" s="33" t="s">
        <v>143</v>
      </c>
    </row>
    <row r="42" spans="1:10" x14ac:dyDescent="0.25">
      <c r="A42" s="75"/>
      <c r="B42" s="27" t="s">
        <v>29</v>
      </c>
      <c r="C42" s="25" t="s">
        <v>35</v>
      </c>
      <c r="D42" s="33" t="s">
        <v>30</v>
      </c>
    </row>
    <row r="43" spans="1:10" x14ac:dyDescent="0.25">
      <c r="A43" s="76"/>
      <c r="B43" s="27" t="s">
        <v>31</v>
      </c>
      <c r="C43" s="25" t="s">
        <v>9</v>
      </c>
      <c r="D43" s="33">
        <v>14.47</v>
      </c>
    </row>
    <row r="44" spans="1:10" x14ac:dyDescent="0.25">
      <c r="A44" s="72">
        <v>11</v>
      </c>
      <c r="B44" s="24" t="s">
        <v>33</v>
      </c>
      <c r="C44" s="25" t="s">
        <v>35</v>
      </c>
      <c r="D44" s="34" t="s">
        <v>36</v>
      </c>
    </row>
    <row r="45" spans="1:10" x14ac:dyDescent="0.25">
      <c r="A45" s="73"/>
      <c r="B45" s="27" t="s">
        <v>34</v>
      </c>
      <c r="C45" s="25" t="s">
        <v>9</v>
      </c>
      <c r="D45" s="97">
        <v>18021.810000000001</v>
      </c>
    </row>
    <row r="46" spans="1:10" ht="30" x14ac:dyDescent="0.25">
      <c r="A46" s="73"/>
      <c r="B46" s="28" t="s">
        <v>27</v>
      </c>
      <c r="C46" s="25" t="s">
        <v>35</v>
      </c>
      <c r="D46" s="64" t="s">
        <v>93</v>
      </c>
    </row>
    <row r="47" spans="1:10" x14ac:dyDescent="0.25">
      <c r="A47" s="73"/>
      <c r="B47" s="27" t="s">
        <v>28</v>
      </c>
      <c r="C47" s="25" t="s">
        <v>35</v>
      </c>
      <c r="D47" s="63" t="s">
        <v>143</v>
      </c>
    </row>
    <row r="48" spans="1:10" x14ac:dyDescent="0.25">
      <c r="A48" s="73"/>
      <c r="B48" s="27" t="s">
        <v>29</v>
      </c>
      <c r="C48" s="25" t="s">
        <v>35</v>
      </c>
      <c r="D48" s="33" t="s">
        <v>30</v>
      </c>
    </row>
    <row r="49" spans="1:4" x14ac:dyDescent="0.25">
      <c r="A49" s="73"/>
      <c r="B49" s="27" t="s">
        <v>31</v>
      </c>
      <c r="C49" s="25" t="s">
        <v>9</v>
      </c>
      <c r="D49" s="33">
        <v>10.050000000000001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97">
        <v>52076.53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33" t="s">
        <v>143</v>
      </c>
    </row>
    <row r="54" spans="1:4" x14ac:dyDescent="0.25">
      <c r="A54" s="115"/>
      <c r="B54" s="27" t="s">
        <v>29</v>
      </c>
      <c r="C54" s="25" t="s">
        <v>35</v>
      </c>
      <c r="D54" s="33" t="s">
        <v>30</v>
      </c>
    </row>
    <row r="55" spans="1:4" x14ac:dyDescent="0.25">
      <c r="A55" s="115"/>
      <c r="B55" s="27" t="s">
        <v>31</v>
      </c>
      <c r="C55" s="25" t="s">
        <v>9</v>
      </c>
      <c r="D55" s="33">
        <v>29.05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97">
        <v>108862.83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170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3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60.74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97">
        <v>10978.46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6.12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97">
        <v>4151.71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2.31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62" t="s">
        <v>39</v>
      </c>
    </row>
    <row r="78" spans="1:4" x14ac:dyDescent="0.25">
      <c r="A78" s="115"/>
      <c r="B78" s="37" t="s">
        <v>28</v>
      </c>
      <c r="C78" s="25" t="s">
        <v>35</v>
      </c>
      <c r="D78" s="62" t="s">
        <v>32</v>
      </c>
    </row>
    <row r="79" spans="1:4" x14ac:dyDescent="0.25">
      <c r="A79" s="115"/>
      <c r="B79" s="27" t="s">
        <v>29</v>
      </c>
      <c r="C79" s="25" t="s">
        <v>35</v>
      </c>
      <c r="D79" s="33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26"/>
  <sheetViews>
    <sheetView topLeftCell="A76" zoomScaleNormal="100" workbookViewId="0">
      <selection activeCell="J45" sqref="J45:N58"/>
    </sheetView>
  </sheetViews>
  <sheetFormatPr defaultRowHeight="15" x14ac:dyDescent="0.25"/>
  <cols>
    <col min="2" max="2" width="63.28515625" customWidth="1"/>
    <col min="3" max="3" width="20.28515625" customWidth="1"/>
    <col min="4" max="4" width="54.5703125" customWidth="1"/>
    <col min="5" max="5" width="13.42578125" customWidth="1"/>
    <col min="6" max="8" width="10" bestFit="1" customWidth="1"/>
    <col min="11" max="11" width="11.42578125" style="57" customWidth="1"/>
    <col min="13" max="13" width="11.7109375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8" t="s">
        <v>65</v>
      </c>
      <c r="B3" s="169"/>
      <c r="C3" s="170"/>
      <c r="D3" s="171"/>
    </row>
    <row r="4" spans="1:12" ht="30" customHeight="1" x14ac:dyDescent="0.25">
      <c r="A4" s="172" t="s">
        <v>102</v>
      </c>
      <c r="B4" s="173"/>
      <c r="C4" s="148" t="s">
        <v>158</v>
      </c>
      <c r="D4" s="161"/>
    </row>
    <row r="5" spans="1:12" x14ac:dyDescent="0.25">
      <c r="A5" s="174" t="s">
        <v>63</v>
      </c>
      <c r="B5" s="175"/>
      <c r="C5" s="176"/>
      <c r="D5" s="13" t="s">
        <v>64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8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>
        <v>141383.63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108847.55</v>
      </c>
      <c r="K14" s="112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81">
        <v>542781.22</v>
      </c>
      <c r="H15" s="18"/>
      <c r="K15" s="111"/>
    </row>
    <row r="16" spans="1:12" x14ac:dyDescent="0.25">
      <c r="A16" s="187"/>
      <c r="B16" s="6" t="s">
        <v>14</v>
      </c>
      <c r="C16" s="2" t="s">
        <v>9</v>
      </c>
      <c r="D16" s="15">
        <v>323280.49</v>
      </c>
      <c r="K16" s="111"/>
    </row>
    <row r="17" spans="1:25" x14ac:dyDescent="0.25">
      <c r="A17" s="187"/>
      <c r="B17" s="6" t="s">
        <v>15</v>
      </c>
      <c r="C17" s="2" t="s">
        <v>9</v>
      </c>
      <c r="D17" s="15">
        <v>120497.43</v>
      </c>
      <c r="K17" s="111"/>
    </row>
    <row r="18" spans="1:25" x14ac:dyDescent="0.25">
      <c r="A18" s="188"/>
      <c r="B18" s="6" t="s">
        <v>16</v>
      </c>
      <c r="C18" s="2" t="s">
        <v>9</v>
      </c>
      <c r="D18" s="15">
        <v>99003.29</v>
      </c>
      <c r="K18" s="111"/>
    </row>
    <row r="19" spans="1:25" x14ac:dyDescent="0.25">
      <c r="A19" s="186">
        <v>6</v>
      </c>
      <c r="B19" s="3" t="s">
        <v>53</v>
      </c>
      <c r="C19" s="7" t="s">
        <v>9</v>
      </c>
      <c r="D19" s="90">
        <v>510578.67</v>
      </c>
      <c r="F19" s="18"/>
      <c r="G19" s="18"/>
      <c r="K19" s="111"/>
    </row>
    <row r="20" spans="1:25" x14ac:dyDescent="0.25">
      <c r="A20" s="187"/>
      <c r="B20" s="6" t="s">
        <v>17</v>
      </c>
      <c r="C20" s="2" t="s">
        <v>9</v>
      </c>
      <c r="D20" s="15">
        <v>510578.67</v>
      </c>
      <c r="K20" s="111"/>
    </row>
    <row r="21" spans="1:25" x14ac:dyDescent="0.25">
      <c r="A21" s="187"/>
      <c r="B21" s="6" t="s">
        <v>18</v>
      </c>
      <c r="C21" s="2" t="s">
        <v>9</v>
      </c>
      <c r="D21" s="15" t="s">
        <v>10</v>
      </c>
      <c r="K21" s="111"/>
    </row>
    <row r="22" spans="1:25" x14ac:dyDescent="0.25">
      <c r="A22" s="187"/>
      <c r="B22" s="6" t="s">
        <v>19</v>
      </c>
      <c r="C22" s="2" t="s">
        <v>9</v>
      </c>
      <c r="D22" s="15" t="s">
        <v>10</v>
      </c>
      <c r="K22" s="111"/>
    </row>
    <row r="23" spans="1:25" x14ac:dyDescent="0.25">
      <c r="A23" s="188"/>
      <c r="B23" s="6" t="s">
        <v>20</v>
      </c>
      <c r="C23" s="2" t="s">
        <v>9</v>
      </c>
      <c r="D23" s="15" t="s">
        <v>10</v>
      </c>
      <c r="K23" s="111"/>
    </row>
    <row r="24" spans="1:25" x14ac:dyDescent="0.25">
      <c r="A24" s="186">
        <v>7</v>
      </c>
      <c r="B24" s="3" t="s">
        <v>21</v>
      </c>
      <c r="C24" s="7" t="s">
        <v>9</v>
      </c>
      <c r="D24" s="61" t="s">
        <v>10</v>
      </c>
      <c r="K24" s="111"/>
    </row>
    <row r="25" spans="1:25" x14ac:dyDescent="0.25">
      <c r="A25" s="187"/>
      <c r="B25" s="1" t="s">
        <v>22</v>
      </c>
      <c r="C25" s="2" t="s">
        <v>9</v>
      </c>
      <c r="D25" s="15" t="s">
        <v>10</v>
      </c>
      <c r="K25" s="111"/>
    </row>
    <row r="26" spans="1:25" x14ac:dyDescent="0.25">
      <c r="A26" s="187"/>
      <c r="B26" s="1" t="s">
        <v>160</v>
      </c>
      <c r="C26" s="2" t="s">
        <v>9</v>
      </c>
      <c r="D26" s="15">
        <f>D15+D13-D31</f>
        <v>543563.40999999992</v>
      </c>
      <c r="E26" s="18"/>
      <c r="F26" s="70"/>
      <c r="K26" s="111"/>
    </row>
    <row r="27" spans="1:25" x14ac:dyDescent="0.25">
      <c r="A27" s="187"/>
      <c r="B27" s="1" t="s">
        <v>159</v>
      </c>
      <c r="C27" s="2" t="s">
        <v>9</v>
      </c>
      <c r="D27" s="15">
        <f>D19-D31+D13</f>
        <v>511360.86</v>
      </c>
      <c r="K27" s="111"/>
    </row>
    <row r="28" spans="1:25" ht="15.75" x14ac:dyDescent="0.25">
      <c r="A28" s="188"/>
      <c r="B28" s="1" t="s">
        <v>23</v>
      </c>
      <c r="C28" s="2" t="s">
        <v>9</v>
      </c>
      <c r="D28" s="81">
        <v>141050.1</v>
      </c>
      <c r="K28" s="112"/>
      <c r="L28" s="18"/>
    </row>
    <row r="29" spans="1:25" x14ac:dyDescent="0.25">
      <c r="A29" s="189" t="s">
        <v>24</v>
      </c>
      <c r="B29" s="190"/>
      <c r="C29" s="190"/>
      <c r="D29" s="191"/>
    </row>
    <row r="30" spans="1:25" x14ac:dyDescent="0.25">
      <c r="A30" s="192"/>
      <c r="B30" s="193"/>
      <c r="C30" s="193"/>
      <c r="D30" s="194"/>
    </row>
    <row r="31" spans="1:25" x14ac:dyDescent="0.25">
      <c r="A31" s="52" t="s">
        <v>92</v>
      </c>
      <c r="B31" s="53"/>
      <c r="C31" s="54"/>
      <c r="D31" s="84">
        <f>D33+D39+D45+D51+D57+D63+D69</f>
        <v>140601.44000000003</v>
      </c>
      <c r="F31" s="18"/>
      <c r="G31" s="18"/>
    </row>
    <row r="32" spans="1:25" ht="30" x14ac:dyDescent="0.25">
      <c r="A32" s="43">
        <v>8</v>
      </c>
      <c r="B32" s="24" t="s">
        <v>25</v>
      </c>
      <c r="C32" s="25" t="s">
        <v>35</v>
      </c>
      <c r="D32" s="26" t="s">
        <v>86</v>
      </c>
      <c r="E32" s="59"/>
      <c r="F32" s="59"/>
      <c r="G32" s="59"/>
      <c r="H32" s="59"/>
      <c r="I32" s="59"/>
      <c r="J32" s="59"/>
      <c r="K32" s="107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</row>
    <row r="33" spans="1:25" s="57" customFormat="1" x14ac:dyDescent="0.25">
      <c r="A33" s="44"/>
      <c r="B33" s="27" t="s">
        <v>26</v>
      </c>
      <c r="C33" s="25" t="s">
        <v>9</v>
      </c>
      <c r="D33" s="33">
        <v>0</v>
      </c>
      <c r="E33" s="59"/>
      <c r="F33" s="59"/>
      <c r="G33" s="59"/>
      <c r="H33" s="59"/>
      <c r="I33" s="59"/>
      <c r="J33" s="59"/>
      <c r="K33" s="107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ht="66" customHeight="1" x14ac:dyDescent="0.25">
      <c r="A34" s="44"/>
      <c r="B34" s="79" t="s">
        <v>27</v>
      </c>
      <c r="C34" s="25" t="s">
        <v>35</v>
      </c>
      <c r="D34" s="64" t="s">
        <v>165</v>
      </c>
      <c r="E34" s="59"/>
      <c r="F34" s="69"/>
      <c r="G34" s="59"/>
      <c r="H34" s="59"/>
      <c r="I34" s="59"/>
      <c r="J34" s="59"/>
      <c r="K34" s="107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5" x14ac:dyDescent="0.25">
      <c r="A35" s="44"/>
      <c r="B35" s="27" t="s">
        <v>28</v>
      </c>
      <c r="C35" s="25" t="s">
        <v>35</v>
      </c>
      <c r="D35" s="30" t="s">
        <v>143</v>
      </c>
      <c r="E35" s="59"/>
      <c r="F35" s="59"/>
      <c r="G35" s="59"/>
      <c r="H35" s="59"/>
      <c r="I35" s="59"/>
      <c r="J35" s="59"/>
      <c r="K35" s="107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</row>
    <row r="36" spans="1:25" x14ac:dyDescent="0.25">
      <c r="A36" s="44"/>
      <c r="B36" s="27" t="s">
        <v>29</v>
      </c>
      <c r="C36" s="25" t="s">
        <v>35</v>
      </c>
      <c r="D36" s="31" t="s">
        <v>30</v>
      </c>
      <c r="E36" s="59"/>
      <c r="F36" s="59"/>
      <c r="G36" s="59"/>
      <c r="H36" s="59"/>
      <c r="I36" s="59"/>
      <c r="J36" s="59"/>
      <c r="K36" s="107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</row>
    <row r="37" spans="1:25" x14ac:dyDescent="0.25">
      <c r="A37" s="44"/>
      <c r="B37" s="27" t="s">
        <v>31</v>
      </c>
      <c r="C37" s="25" t="s">
        <v>9</v>
      </c>
      <c r="D37" s="33">
        <v>0</v>
      </c>
      <c r="E37" s="59"/>
      <c r="F37" s="59"/>
      <c r="G37" s="59"/>
      <c r="H37" s="59"/>
      <c r="I37" s="59"/>
      <c r="J37" s="59"/>
      <c r="K37" s="107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</row>
    <row r="38" spans="1:25" ht="30" x14ac:dyDescent="0.25">
      <c r="A38" s="87">
        <v>9</v>
      </c>
      <c r="B38" s="24" t="s">
        <v>33</v>
      </c>
      <c r="C38" s="25" t="s">
        <v>35</v>
      </c>
      <c r="D38" s="26" t="s">
        <v>87</v>
      </c>
      <c r="E38" s="59"/>
      <c r="F38" s="59"/>
      <c r="G38" s="59"/>
      <c r="H38" s="59"/>
      <c r="I38" s="59"/>
      <c r="J38" s="59"/>
      <c r="K38" s="107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</row>
    <row r="39" spans="1:25" s="55" customFormat="1" x14ac:dyDescent="0.25">
      <c r="A39" s="88"/>
      <c r="B39" s="27" t="s">
        <v>34</v>
      </c>
      <c r="C39" s="25" t="s">
        <v>9</v>
      </c>
      <c r="D39" s="81">
        <v>49601.08</v>
      </c>
      <c r="E39" s="59"/>
      <c r="F39" s="18"/>
      <c r="G39" s="59"/>
      <c r="H39" s="59"/>
      <c r="I39" s="59"/>
      <c r="J39" s="59"/>
      <c r="K39" s="107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51.75" x14ac:dyDescent="0.25">
      <c r="A40" s="88"/>
      <c r="B40" s="28" t="s">
        <v>27</v>
      </c>
      <c r="C40" s="25" t="s">
        <v>35</v>
      </c>
      <c r="D40" s="67" t="s">
        <v>97</v>
      </c>
      <c r="E40" s="59"/>
      <c r="F40" s="59"/>
      <c r="G40" s="59"/>
      <c r="H40" s="59"/>
      <c r="I40" s="59"/>
      <c r="J40" s="59"/>
      <c r="K40" s="107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</row>
    <row r="41" spans="1:25" x14ac:dyDescent="0.25">
      <c r="A41" s="88"/>
      <c r="B41" s="27" t="s">
        <v>28</v>
      </c>
      <c r="C41" s="25" t="s">
        <v>35</v>
      </c>
      <c r="D41" s="80" t="s">
        <v>143</v>
      </c>
      <c r="E41" s="59"/>
      <c r="F41" s="59"/>
      <c r="G41" s="59"/>
      <c r="H41" s="59"/>
      <c r="I41" s="59"/>
      <c r="J41" s="59"/>
      <c r="K41" s="107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x14ac:dyDescent="0.25">
      <c r="A42" s="88"/>
      <c r="B42" s="27" t="s">
        <v>29</v>
      </c>
      <c r="C42" s="25" t="s">
        <v>35</v>
      </c>
      <c r="D42" s="31" t="s">
        <v>30</v>
      </c>
      <c r="E42" s="59"/>
      <c r="F42" s="59"/>
      <c r="G42" s="59"/>
      <c r="H42" s="59"/>
      <c r="I42" s="59"/>
      <c r="J42" s="59"/>
      <c r="K42" s="107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 x14ac:dyDescent="0.25">
      <c r="A43" s="89"/>
      <c r="B43" s="27" t="s">
        <v>31</v>
      </c>
      <c r="C43" s="25" t="s">
        <v>9</v>
      </c>
      <c r="D43" s="33">
        <v>17.91</v>
      </c>
      <c r="E43" s="59"/>
      <c r="F43" s="59"/>
      <c r="G43" s="59"/>
      <c r="H43" s="59"/>
      <c r="I43" s="59"/>
      <c r="J43" s="59"/>
      <c r="K43" s="107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</row>
    <row r="44" spans="1:25" x14ac:dyDescent="0.25">
      <c r="A44" s="85">
        <v>11</v>
      </c>
      <c r="B44" s="24" t="s">
        <v>33</v>
      </c>
      <c r="C44" s="25" t="s">
        <v>35</v>
      </c>
      <c r="D44" s="34" t="s">
        <v>36</v>
      </c>
      <c r="E44" s="59"/>
      <c r="F44" s="59"/>
      <c r="G44" s="59"/>
      <c r="H44" s="59"/>
      <c r="I44" s="59"/>
      <c r="J44" s="59"/>
      <c r="K44" s="107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</row>
    <row r="45" spans="1:25" s="55" customFormat="1" x14ac:dyDescent="0.25">
      <c r="A45" s="86"/>
      <c r="B45" s="27" t="s">
        <v>34</v>
      </c>
      <c r="C45" s="25" t="s">
        <v>9</v>
      </c>
      <c r="D45" s="81">
        <v>3022.91</v>
      </c>
      <c r="E45" s="59"/>
      <c r="F45" s="18"/>
      <c r="G45" s="59"/>
      <c r="H45" s="59"/>
      <c r="I45" s="59"/>
      <c r="J45" s="60"/>
      <c r="K45" s="108"/>
      <c r="L45" s="60"/>
      <c r="M45" s="60"/>
      <c r="N45" s="60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</row>
    <row r="46" spans="1:25" ht="30" x14ac:dyDescent="0.25">
      <c r="A46" s="86"/>
      <c r="B46" s="28" t="s">
        <v>27</v>
      </c>
      <c r="C46" s="25" t="s">
        <v>35</v>
      </c>
      <c r="D46" s="64" t="s">
        <v>93</v>
      </c>
      <c r="E46" s="59"/>
      <c r="F46" s="59"/>
      <c r="G46" s="59"/>
      <c r="H46" s="59"/>
      <c r="I46" s="59"/>
      <c r="J46" s="60"/>
      <c r="K46" s="108"/>
      <c r="L46" s="60"/>
      <c r="M46" s="60"/>
      <c r="N46" s="60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</row>
    <row r="47" spans="1:25" x14ac:dyDescent="0.25">
      <c r="A47" s="86"/>
      <c r="B47" s="27" t="s">
        <v>28</v>
      </c>
      <c r="C47" s="25" t="s">
        <v>35</v>
      </c>
      <c r="D47" s="51" t="s">
        <v>143</v>
      </c>
      <c r="E47" s="59"/>
      <c r="F47" s="59"/>
      <c r="G47" s="59"/>
      <c r="H47" s="91"/>
      <c r="I47" s="59"/>
      <c r="J47" s="196"/>
      <c r="K47" s="196"/>
      <c r="L47" s="60"/>
      <c r="M47" s="60"/>
      <c r="N47" s="60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</row>
    <row r="48" spans="1:25" x14ac:dyDescent="0.25">
      <c r="A48" s="86"/>
      <c r="B48" s="27" t="s">
        <v>29</v>
      </c>
      <c r="C48" s="25" t="s">
        <v>35</v>
      </c>
      <c r="D48" s="31" t="s">
        <v>30</v>
      </c>
      <c r="E48" s="59"/>
      <c r="F48" s="59"/>
      <c r="G48" s="59"/>
      <c r="H48" s="59"/>
      <c r="I48" s="59"/>
      <c r="J48" s="60"/>
      <c r="K48" s="108"/>
      <c r="L48" s="60"/>
      <c r="M48" s="60"/>
      <c r="N48" s="60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</row>
    <row r="49" spans="1:25" x14ac:dyDescent="0.25">
      <c r="A49" s="86"/>
      <c r="B49" s="27" t="s">
        <v>31</v>
      </c>
      <c r="C49" s="25" t="s">
        <v>9</v>
      </c>
      <c r="D49" s="33">
        <v>1.0900000000000001</v>
      </c>
      <c r="E49" s="59"/>
      <c r="F49" s="59"/>
      <c r="G49" s="59"/>
      <c r="H49" s="59"/>
      <c r="I49" s="59"/>
      <c r="J49" s="60"/>
      <c r="K49" s="108"/>
      <c r="L49" s="60"/>
      <c r="M49" s="60"/>
      <c r="N49" s="60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 spans="1:25" ht="30" x14ac:dyDescent="0.25">
      <c r="A50" s="114">
        <v>12</v>
      </c>
      <c r="B50" s="24" t="s">
        <v>33</v>
      </c>
      <c r="C50" s="25" t="s">
        <v>35</v>
      </c>
      <c r="D50" s="26" t="s">
        <v>95</v>
      </c>
      <c r="E50" s="59"/>
      <c r="F50" s="59"/>
      <c r="G50" s="59"/>
      <c r="H50" s="59"/>
      <c r="I50" s="59"/>
      <c r="J50" s="60"/>
      <c r="K50" s="108"/>
      <c r="L50" s="60"/>
      <c r="M50" s="60"/>
      <c r="N50" s="60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</row>
    <row r="51" spans="1:25" s="55" customFormat="1" x14ac:dyDescent="0.25">
      <c r="A51" s="115"/>
      <c r="B51" s="27" t="s">
        <v>34</v>
      </c>
      <c r="C51" s="25" t="s">
        <v>9</v>
      </c>
      <c r="D51" s="81">
        <v>1118.1199999999999</v>
      </c>
      <c r="E51" s="59"/>
      <c r="F51" s="18"/>
      <c r="G51" s="59"/>
      <c r="H51" s="59"/>
      <c r="I51" s="59"/>
      <c r="J51" s="60"/>
      <c r="K51" s="108"/>
      <c r="L51" s="60"/>
      <c r="M51" s="60"/>
      <c r="N51" s="60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</row>
    <row r="52" spans="1:25" ht="51" x14ac:dyDescent="0.25">
      <c r="A52" s="115"/>
      <c r="B52" s="28" t="s">
        <v>27</v>
      </c>
      <c r="C52" s="25" t="s">
        <v>35</v>
      </c>
      <c r="D52" s="66" t="s">
        <v>96</v>
      </c>
      <c r="E52" s="59"/>
      <c r="F52" s="59"/>
      <c r="G52" s="59"/>
      <c r="H52" s="59"/>
      <c r="I52" s="59"/>
      <c r="J52" s="60"/>
      <c r="K52" s="108"/>
      <c r="L52" s="60"/>
      <c r="M52" s="60"/>
      <c r="N52" s="60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</row>
    <row r="53" spans="1:25" x14ac:dyDescent="0.25">
      <c r="A53" s="115"/>
      <c r="B53" s="27" t="s">
        <v>28</v>
      </c>
      <c r="C53" s="25" t="s">
        <v>35</v>
      </c>
      <c r="D53" s="51" t="s">
        <v>143</v>
      </c>
      <c r="E53" s="59"/>
      <c r="F53" s="59"/>
      <c r="G53" s="59"/>
      <c r="H53" s="59"/>
      <c r="I53" s="59"/>
      <c r="J53" s="60"/>
      <c r="K53" s="108"/>
      <c r="L53" s="60"/>
      <c r="M53" s="60"/>
      <c r="N53" s="60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</row>
    <row r="54" spans="1:25" x14ac:dyDescent="0.25">
      <c r="A54" s="115"/>
      <c r="B54" s="27" t="s">
        <v>29</v>
      </c>
      <c r="C54" s="25" t="s">
        <v>35</v>
      </c>
      <c r="D54" s="31" t="s">
        <v>30</v>
      </c>
      <c r="E54" s="59"/>
      <c r="F54" s="59"/>
      <c r="G54" s="59"/>
      <c r="H54" s="59"/>
      <c r="I54" s="59"/>
      <c r="J54" s="60"/>
      <c r="K54" s="108"/>
      <c r="L54" s="60"/>
      <c r="M54" s="60"/>
      <c r="N54" s="60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</row>
    <row r="55" spans="1:25" x14ac:dyDescent="0.25">
      <c r="A55" s="115"/>
      <c r="B55" s="27" t="s">
        <v>31</v>
      </c>
      <c r="C55" s="25" t="s">
        <v>9</v>
      </c>
      <c r="D55" s="32">
        <v>0.4</v>
      </c>
      <c r="E55" s="59"/>
      <c r="F55" s="59"/>
      <c r="G55" s="59"/>
      <c r="H55" s="59"/>
      <c r="I55" s="59"/>
      <c r="J55" s="60"/>
      <c r="K55" s="108"/>
      <c r="L55" s="196"/>
      <c r="M55" s="196"/>
      <c r="N55" s="60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</row>
    <row r="56" spans="1:25" ht="30" x14ac:dyDescent="0.25">
      <c r="A56" s="114">
        <v>13</v>
      </c>
      <c r="B56" s="35" t="s">
        <v>33</v>
      </c>
      <c r="C56" s="25" t="s">
        <v>35</v>
      </c>
      <c r="D56" s="36" t="s">
        <v>98</v>
      </c>
      <c r="E56" s="59"/>
      <c r="F56" s="59"/>
      <c r="G56" s="59"/>
      <c r="H56" s="59"/>
      <c r="I56" s="59"/>
      <c r="J56" s="60"/>
      <c r="K56" s="108"/>
      <c r="L56" s="60"/>
      <c r="M56" s="60"/>
      <c r="N56" s="60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1:25" s="55" customFormat="1" x14ac:dyDescent="0.25">
      <c r="A57" s="115"/>
      <c r="B57" s="27" t="s">
        <v>34</v>
      </c>
      <c r="C57" s="25" t="s">
        <v>9</v>
      </c>
      <c r="D57" s="81">
        <v>62719.6</v>
      </c>
      <c r="E57" s="59"/>
      <c r="F57" s="18"/>
      <c r="G57" s="59"/>
      <c r="H57" s="59"/>
      <c r="I57" s="59"/>
      <c r="J57" s="60"/>
      <c r="K57" s="108"/>
      <c r="L57" s="60"/>
      <c r="M57" s="60"/>
      <c r="N57" s="60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</row>
    <row r="58" spans="1:25" ht="115.5" x14ac:dyDescent="0.25">
      <c r="A58" s="115"/>
      <c r="B58" s="28" t="s">
        <v>27</v>
      </c>
      <c r="C58" s="25" t="s">
        <v>35</v>
      </c>
      <c r="D58" s="65" t="s">
        <v>144</v>
      </c>
      <c r="E58" s="59"/>
      <c r="F58" s="59"/>
      <c r="G58" s="59"/>
      <c r="H58" s="59"/>
      <c r="I58" s="59"/>
      <c r="J58" s="60"/>
      <c r="K58" s="108"/>
      <c r="L58" s="60"/>
      <c r="M58" s="60"/>
      <c r="N58" s="60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</row>
    <row r="59" spans="1:25" ht="30" x14ac:dyDescent="0.25">
      <c r="A59" s="115"/>
      <c r="B59" s="27" t="s">
        <v>28</v>
      </c>
      <c r="C59" s="25" t="s">
        <v>35</v>
      </c>
      <c r="D59" s="105" t="s">
        <v>166</v>
      </c>
      <c r="E59" s="59"/>
      <c r="F59" s="59"/>
      <c r="G59" s="59"/>
      <c r="H59" s="59"/>
      <c r="I59" s="59"/>
      <c r="J59" s="59"/>
      <c r="K59" s="107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</row>
    <row r="60" spans="1:25" x14ac:dyDescent="0.25">
      <c r="A60" s="115"/>
      <c r="B60" s="27" t="s">
        <v>29</v>
      </c>
      <c r="C60" s="25" t="s">
        <v>35</v>
      </c>
      <c r="D60" s="31" t="s">
        <v>30</v>
      </c>
      <c r="E60" s="59"/>
      <c r="F60" s="59"/>
      <c r="G60" s="59"/>
      <c r="H60" s="59"/>
      <c r="I60" s="59"/>
      <c r="J60" s="59"/>
      <c r="K60" s="107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</row>
    <row r="61" spans="1:25" x14ac:dyDescent="0.25">
      <c r="A61" s="116"/>
      <c r="B61" s="27" t="s">
        <v>31</v>
      </c>
      <c r="C61" s="25" t="s">
        <v>9</v>
      </c>
      <c r="D61" s="33">
        <v>22.65</v>
      </c>
      <c r="E61" s="59"/>
      <c r="F61" s="59"/>
      <c r="G61" s="59"/>
      <c r="H61" s="59"/>
      <c r="I61" s="59"/>
      <c r="J61" s="59"/>
      <c r="K61" s="107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</row>
    <row r="62" spans="1:25" ht="30" x14ac:dyDescent="0.25">
      <c r="A62" s="157">
        <v>14</v>
      </c>
      <c r="B62" s="24" t="s">
        <v>33</v>
      </c>
      <c r="C62" s="25" t="s">
        <v>35</v>
      </c>
      <c r="D62" s="26" t="s">
        <v>88</v>
      </c>
      <c r="E62" s="59"/>
      <c r="F62" s="59"/>
      <c r="G62" s="59"/>
      <c r="H62" s="59"/>
      <c r="I62" s="59"/>
      <c r="J62" s="59"/>
      <c r="K62" s="107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</row>
    <row r="63" spans="1:25" s="55" customFormat="1" x14ac:dyDescent="0.25">
      <c r="A63" s="158"/>
      <c r="B63" s="27" t="s">
        <v>34</v>
      </c>
      <c r="C63" s="25" t="s">
        <v>9</v>
      </c>
      <c r="D63" s="81">
        <v>17136.75</v>
      </c>
      <c r="E63" s="59"/>
      <c r="F63" s="18"/>
      <c r="G63" s="59"/>
      <c r="H63" s="59"/>
      <c r="I63" s="59"/>
      <c r="J63" s="59"/>
      <c r="K63" s="107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</row>
    <row r="64" spans="1:25" ht="30" x14ac:dyDescent="0.25">
      <c r="A64" s="158"/>
      <c r="B64" s="28" t="s">
        <v>27</v>
      </c>
      <c r="C64" s="25" t="s">
        <v>35</v>
      </c>
      <c r="D64" s="29" t="s">
        <v>88</v>
      </c>
      <c r="E64" s="59"/>
      <c r="F64" s="59"/>
      <c r="G64" s="59"/>
      <c r="H64" s="59"/>
      <c r="I64" s="59"/>
      <c r="J64" s="59"/>
      <c r="K64" s="107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</row>
    <row r="65" spans="1:25" x14ac:dyDescent="0.25">
      <c r="A65" s="158"/>
      <c r="B65" s="37" t="s">
        <v>28</v>
      </c>
      <c r="C65" s="25" t="s">
        <v>35</v>
      </c>
      <c r="D65" s="38" t="s">
        <v>99</v>
      </c>
      <c r="E65" s="59"/>
      <c r="F65" s="69"/>
      <c r="G65" s="59"/>
      <c r="H65" s="59"/>
      <c r="I65" s="59"/>
      <c r="J65" s="59"/>
      <c r="K65" s="107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</row>
    <row r="66" spans="1:25" x14ac:dyDescent="0.25">
      <c r="A66" s="158"/>
      <c r="B66" s="27" t="s">
        <v>29</v>
      </c>
      <c r="C66" s="25" t="s">
        <v>35</v>
      </c>
      <c r="D66" s="31" t="s">
        <v>30</v>
      </c>
      <c r="E66" s="59"/>
      <c r="F66" s="59"/>
      <c r="G66" s="59"/>
      <c r="H66" s="59"/>
      <c r="I66" s="59"/>
      <c r="J66" s="59"/>
      <c r="K66" s="107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</row>
    <row r="67" spans="1:25" x14ac:dyDescent="0.25">
      <c r="A67" s="159"/>
      <c r="B67" s="27" t="s">
        <v>37</v>
      </c>
      <c r="C67" s="25" t="s">
        <v>9</v>
      </c>
      <c r="D67" s="33">
        <v>6.19</v>
      </c>
      <c r="E67" s="59"/>
      <c r="F67" s="59"/>
      <c r="G67" s="59"/>
      <c r="H67" s="59"/>
      <c r="I67" s="59"/>
      <c r="J67" s="59"/>
      <c r="K67" s="107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</row>
    <row r="68" spans="1:25" x14ac:dyDescent="0.25">
      <c r="A68" s="114" t="s">
        <v>90</v>
      </c>
      <c r="B68" s="24" t="s">
        <v>33</v>
      </c>
      <c r="C68" s="25" t="s">
        <v>35</v>
      </c>
      <c r="D68" s="26" t="s">
        <v>85</v>
      </c>
      <c r="E68" s="59"/>
      <c r="F68" s="59"/>
      <c r="G68" s="59"/>
      <c r="H68" s="59"/>
      <c r="I68" s="59"/>
      <c r="J68" s="59"/>
      <c r="K68" s="107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</row>
    <row r="69" spans="1:25" s="55" customFormat="1" x14ac:dyDescent="0.25">
      <c r="A69" s="115"/>
      <c r="B69" s="27" t="s">
        <v>34</v>
      </c>
      <c r="C69" s="25" t="s">
        <v>9</v>
      </c>
      <c r="D69" s="81">
        <v>7002.98</v>
      </c>
      <c r="E69" s="59"/>
      <c r="F69" s="18"/>
      <c r="G69" s="59"/>
      <c r="H69" s="59"/>
      <c r="I69" s="59"/>
      <c r="J69" s="59"/>
      <c r="K69" s="107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</row>
    <row r="70" spans="1:25" ht="51.75" x14ac:dyDescent="0.25">
      <c r="A70" s="115"/>
      <c r="B70" s="28" t="s">
        <v>27</v>
      </c>
      <c r="C70" s="25" t="s">
        <v>35</v>
      </c>
      <c r="D70" s="64" t="s">
        <v>94</v>
      </c>
      <c r="E70" s="59"/>
      <c r="F70" s="59"/>
      <c r="G70" s="59"/>
      <c r="H70" s="59"/>
      <c r="I70" s="59"/>
      <c r="J70" s="59"/>
      <c r="K70" s="107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</row>
    <row r="71" spans="1:25" x14ac:dyDescent="0.25">
      <c r="A71" s="115"/>
      <c r="B71" s="37" t="s">
        <v>28</v>
      </c>
      <c r="C71" s="25" t="s">
        <v>35</v>
      </c>
      <c r="D71" s="38" t="s">
        <v>89</v>
      </c>
      <c r="E71" s="59"/>
      <c r="F71" s="59"/>
      <c r="G71" s="59"/>
      <c r="H71" s="59"/>
      <c r="I71" s="59"/>
      <c r="J71" s="59"/>
      <c r="K71" s="107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</row>
    <row r="72" spans="1:25" x14ac:dyDescent="0.25">
      <c r="A72" s="115"/>
      <c r="B72" s="27" t="s">
        <v>29</v>
      </c>
      <c r="C72" s="25" t="s">
        <v>35</v>
      </c>
      <c r="D72" s="31" t="s">
        <v>30</v>
      </c>
      <c r="E72" s="59"/>
      <c r="F72" s="59"/>
      <c r="G72" s="59"/>
      <c r="H72" s="59"/>
      <c r="I72" s="59"/>
      <c r="J72" s="59"/>
      <c r="K72" s="107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</row>
    <row r="73" spans="1:25" x14ac:dyDescent="0.25">
      <c r="A73" s="116"/>
      <c r="B73" s="27" t="s">
        <v>37</v>
      </c>
      <c r="C73" s="25" t="s">
        <v>9</v>
      </c>
      <c r="D73" s="33">
        <v>2.52</v>
      </c>
      <c r="E73" s="59"/>
      <c r="F73" s="59"/>
      <c r="G73" s="59"/>
      <c r="H73" s="59"/>
      <c r="I73" s="59"/>
      <c r="J73" s="59"/>
      <c r="K73" s="107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</row>
    <row r="74" spans="1:25" x14ac:dyDescent="0.25">
      <c r="A74" s="151" t="s">
        <v>38</v>
      </c>
      <c r="B74" s="152"/>
      <c r="C74" s="152"/>
      <c r="D74" s="153"/>
      <c r="E74" s="59"/>
      <c r="F74" s="59"/>
      <c r="G74" s="59"/>
      <c r="H74" s="59"/>
      <c r="I74" s="59"/>
      <c r="J74" s="59"/>
      <c r="K74" s="107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</row>
    <row r="75" spans="1:25" x14ac:dyDescent="0.25">
      <c r="A75" s="114">
        <v>15</v>
      </c>
      <c r="B75" s="24" t="s">
        <v>33</v>
      </c>
      <c r="C75" s="25" t="s">
        <v>35</v>
      </c>
      <c r="D75" s="26" t="s">
        <v>39</v>
      </c>
      <c r="E75" s="59"/>
      <c r="F75" s="59"/>
      <c r="G75" s="59"/>
      <c r="H75" s="59"/>
      <c r="I75" s="59"/>
      <c r="J75" s="59"/>
      <c r="K75" s="107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</row>
    <row r="76" spans="1:25" x14ac:dyDescent="0.25">
      <c r="A76" s="115"/>
      <c r="B76" s="27" t="s">
        <v>34</v>
      </c>
      <c r="C76" s="25" t="s">
        <v>9</v>
      </c>
      <c r="D76" s="33" t="s">
        <v>10</v>
      </c>
      <c r="E76" s="59"/>
      <c r="F76" s="59"/>
      <c r="G76" s="59"/>
      <c r="H76" s="59"/>
      <c r="I76" s="59"/>
      <c r="J76" s="59"/>
      <c r="K76" s="107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</row>
    <row r="77" spans="1:25" ht="30" x14ac:dyDescent="0.25">
      <c r="A77" s="115"/>
      <c r="B77" s="28" t="s">
        <v>27</v>
      </c>
      <c r="C77" s="25" t="s">
        <v>35</v>
      </c>
      <c r="D77" s="49" t="s">
        <v>39</v>
      </c>
      <c r="E77" s="59"/>
      <c r="F77" s="59"/>
      <c r="G77" s="59"/>
      <c r="H77" s="59"/>
      <c r="I77" s="59"/>
      <c r="J77" s="59"/>
      <c r="K77" s="107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</row>
    <row r="78" spans="1:25" x14ac:dyDescent="0.25">
      <c r="A78" s="115"/>
      <c r="B78" s="37" t="s">
        <v>28</v>
      </c>
      <c r="C78" s="25" t="s">
        <v>35</v>
      </c>
      <c r="D78" s="38" t="s">
        <v>32</v>
      </c>
      <c r="E78" s="59"/>
      <c r="F78" s="59"/>
      <c r="G78" s="59"/>
      <c r="H78" s="59"/>
      <c r="I78" s="59"/>
      <c r="J78" s="59"/>
      <c r="K78" s="107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</row>
    <row r="79" spans="1:25" x14ac:dyDescent="0.25">
      <c r="A79" s="115"/>
      <c r="B79" s="27" t="s">
        <v>29</v>
      </c>
      <c r="C79" s="25" t="s">
        <v>35</v>
      </c>
      <c r="D79" s="31" t="s">
        <v>40</v>
      </c>
      <c r="E79" s="59"/>
      <c r="F79" s="59"/>
      <c r="G79" s="59"/>
      <c r="H79" s="59"/>
      <c r="I79" s="59"/>
      <c r="J79" s="59"/>
      <c r="K79" s="107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</row>
    <row r="80" spans="1:25" x14ac:dyDescent="0.25">
      <c r="A80" s="116"/>
      <c r="B80" s="27" t="s">
        <v>37</v>
      </c>
      <c r="C80" s="25" t="s">
        <v>9</v>
      </c>
      <c r="D80" s="33" t="s">
        <v>10</v>
      </c>
      <c r="E80" s="59"/>
      <c r="F80" s="59"/>
      <c r="G80" s="59"/>
      <c r="H80" s="59"/>
      <c r="I80" s="59"/>
      <c r="J80" s="59"/>
      <c r="K80" s="107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</row>
    <row r="81" spans="1:25" x14ac:dyDescent="0.25">
      <c r="A81" s="154" t="s">
        <v>52</v>
      </c>
      <c r="B81" s="155"/>
      <c r="C81" s="155"/>
      <c r="D81" s="156"/>
      <c r="E81" s="59"/>
      <c r="F81" s="59"/>
      <c r="G81" s="59"/>
      <c r="H81" s="59"/>
      <c r="I81" s="59"/>
      <c r="J81" s="59"/>
      <c r="K81" s="107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</row>
    <row r="82" spans="1:25" x14ac:dyDescent="0.25">
      <c r="A82" s="50">
        <v>16</v>
      </c>
      <c r="B82" s="27" t="s">
        <v>41</v>
      </c>
      <c r="C82" s="25" t="s">
        <v>42</v>
      </c>
      <c r="D82" s="33">
        <v>0</v>
      </c>
      <c r="E82" s="59"/>
      <c r="F82" s="59"/>
      <c r="G82" s="59"/>
      <c r="H82" s="59"/>
      <c r="I82" s="59"/>
      <c r="J82" s="59"/>
      <c r="K82" s="107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</row>
    <row r="83" spans="1:25" x14ac:dyDescent="0.25">
      <c r="A83" s="50">
        <v>17</v>
      </c>
      <c r="B83" s="27" t="s">
        <v>43</v>
      </c>
      <c r="C83" s="25" t="s">
        <v>42</v>
      </c>
      <c r="D83" s="33">
        <v>0</v>
      </c>
      <c r="E83" s="59"/>
      <c r="F83" s="59"/>
      <c r="G83" s="59"/>
      <c r="H83" s="59"/>
      <c r="I83" s="59"/>
      <c r="J83" s="59"/>
      <c r="K83" s="107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</row>
    <row r="84" spans="1:25" x14ac:dyDescent="0.25">
      <c r="A84" s="50">
        <v>18</v>
      </c>
      <c r="B84" s="27" t="s">
        <v>56</v>
      </c>
      <c r="C84" s="25" t="s">
        <v>42</v>
      </c>
      <c r="D84" s="33">
        <v>0</v>
      </c>
      <c r="E84" s="59"/>
      <c r="F84" s="59"/>
      <c r="G84" s="59"/>
      <c r="H84" s="59"/>
      <c r="I84" s="59"/>
      <c r="J84" s="59"/>
      <c r="K84" s="107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</row>
    <row r="85" spans="1:25" x14ac:dyDescent="0.25">
      <c r="A85" s="50">
        <v>19</v>
      </c>
      <c r="B85" s="27" t="s">
        <v>44</v>
      </c>
      <c r="C85" s="25" t="s">
        <v>9</v>
      </c>
      <c r="D85" s="33" t="s">
        <v>10</v>
      </c>
      <c r="E85" s="59"/>
      <c r="F85" s="59"/>
      <c r="G85" s="59"/>
      <c r="H85" s="59"/>
      <c r="I85" s="59"/>
      <c r="J85" s="59"/>
      <c r="K85" s="107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</row>
    <row r="86" spans="1:25" x14ac:dyDescent="0.25">
      <c r="A86" s="154" t="s">
        <v>45</v>
      </c>
      <c r="B86" s="155"/>
      <c r="C86" s="155"/>
      <c r="D86" s="156"/>
      <c r="E86" s="59"/>
      <c r="F86" s="59"/>
      <c r="G86" s="59"/>
      <c r="H86" s="59"/>
      <c r="I86" s="59"/>
      <c r="J86" s="59"/>
      <c r="K86" s="107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</row>
    <row r="87" spans="1:25" x14ac:dyDescent="0.25">
      <c r="A87" s="50">
        <v>20</v>
      </c>
      <c r="B87" s="27" t="s">
        <v>46</v>
      </c>
      <c r="C87" s="25" t="s">
        <v>9</v>
      </c>
      <c r="D87" s="33" t="s">
        <v>10</v>
      </c>
      <c r="E87" s="59"/>
      <c r="F87" s="59"/>
      <c r="G87" s="59"/>
      <c r="H87" s="59"/>
      <c r="I87" s="59"/>
      <c r="J87" s="59"/>
      <c r="K87" s="107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</row>
    <row r="88" spans="1:25" x14ac:dyDescent="0.25">
      <c r="A88" s="50">
        <v>21</v>
      </c>
      <c r="B88" s="27" t="s">
        <v>47</v>
      </c>
      <c r="C88" s="25" t="s">
        <v>9</v>
      </c>
      <c r="D88" s="33" t="s">
        <v>10</v>
      </c>
      <c r="E88" s="59"/>
      <c r="F88" s="59"/>
      <c r="G88" s="59"/>
      <c r="H88" s="59"/>
      <c r="I88" s="59"/>
      <c r="J88" s="59"/>
      <c r="K88" s="107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</row>
    <row r="89" spans="1:25" x14ac:dyDescent="0.25">
      <c r="A89" s="50">
        <v>22</v>
      </c>
      <c r="B89" s="27" t="s">
        <v>48</v>
      </c>
      <c r="C89" s="25" t="s">
        <v>9</v>
      </c>
      <c r="D89" s="33" t="s">
        <v>10</v>
      </c>
      <c r="E89" s="59"/>
      <c r="F89" s="59"/>
      <c r="G89" s="59"/>
      <c r="H89" s="59"/>
      <c r="I89" s="59"/>
      <c r="J89" s="59"/>
      <c r="K89" s="107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</row>
    <row r="90" spans="1:25" x14ac:dyDescent="0.25">
      <c r="A90" s="50">
        <v>23</v>
      </c>
      <c r="B90" s="27" t="s">
        <v>49</v>
      </c>
      <c r="C90" s="25" t="s">
        <v>9</v>
      </c>
      <c r="D90" s="33" t="s">
        <v>10</v>
      </c>
      <c r="E90" s="59"/>
      <c r="F90" s="59"/>
      <c r="G90" s="59"/>
      <c r="H90" s="59"/>
      <c r="I90" s="59"/>
      <c r="J90" s="59"/>
      <c r="K90" s="107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</row>
    <row r="91" spans="1:25" x14ac:dyDescent="0.25">
      <c r="A91" s="50">
        <v>24</v>
      </c>
      <c r="B91" s="27" t="s">
        <v>50</v>
      </c>
      <c r="C91" s="25" t="s">
        <v>9</v>
      </c>
      <c r="D91" s="33" t="s">
        <v>10</v>
      </c>
      <c r="E91" s="59"/>
      <c r="F91" s="59"/>
      <c r="G91" s="59"/>
      <c r="H91" s="59"/>
      <c r="I91" s="59"/>
      <c r="J91" s="59"/>
      <c r="K91" s="107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</row>
    <row r="92" spans="1:25" x14ac:dyDescent="0.25">
      <c r="A92" s="50">
        <v>25</v>
      </c>
      <c r="B92" s="27" t="s">
        <v>51</v>
      </c>
      <c r="C92" s="25" t="s">
        <v>9</v>
      </c>
      <c r="D92" s="33"/>
      <c r="E92" s="59"/>
      <c r="F92" s="59"/>
      <c r="G92" s="59"/>
      <c r="H92" s="59"/>
      <c r="I92" s="59"/>
      <c r="J92" s="59"/>
      <c r="K92" s="107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</row>
    <row r="93" spans="1:25" x14ac:dyDescent="0.25">
      <c r="A93" s="39"/>
      <c r="B93" s="39"/>
      <c r="C93" s="39"/>
      <c r="D93" s="39"/>
      <c r="E93" s="59"/>
      <c r="F93" s="59"/>
      <c r="G93" s="59"/>
      <c r="H93" s="59"/>
      <c r="I93" s="59"/>
      <c r="J93" s="59"/>
      <c r="K93" s="107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</row>
    <row r="94" spans="1:25" x14ac:dyDescent="0.25">
      <c r="A94" s="39"/>
      <c r="B94" s="39"/>
      <c r="C94" s="39"/>
      <c r="D94" s="39"/>
      <c r="E94" s="59"/>
      <c r="F94" s="59"/>
      <c r="G94" s="59"/>
      <c r="H94" s="59"/>
      <c r="I94" s="59"/>
      <c r="J94" s="59"/>
      <c r="K94" s="107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</row>
    <row r="95" spans="1:25" x14ac:dyDescent="0.25">
      <c r="A95" s="39"/>
      <c r="B95" s="39"/>
      <c r="C95" s="39"/>
      <c r="D95" s="39"/>
    </row>
    <row r="96" spans="1:25" x14ac:dyDescent="0.25">
      <c r="A96" s="39"/>
      <c r="B96" s="39"/>
      <c r="C96" s="39"/>
      <c r="D96" s="39"/>
    </row>
    <row r="97" spans="1:4" x14ac:dyDescent="0.25">
      <c r="A97" s="39"/>
      <c r="B97" s="39"/>
      <c r="C97" s="39"/>
      <c r="D97" s="39"/>
    </row>
    <row r="98" spans="1:4" x14ac:dyDescent="0.25">
      <c r="A98" s="39"/>
      <c r="B98" s="39"/>
      <c r="C98" s="39"/>
      <c r="D98" s="39"/>
    </row>
    <row r="99" spans="1:4" x14ac:dyDescent="0.25">
      <c r="A99" s="39"/>
      <c r="B99" s="39"/>
      <c r="C99" s="39"/>
      <c r="D99" s="39"/>
    </row>
    <row r="100" spans="1:4" x14ac:dyDescent="0.25">
      <c r="A100" s="39"/>
      <c r="B100" s="39"/>
      <c r="C100" s="39"/>
      <c r="D100" s="39"/>
    </row>
    <row r="101" spans="1:4" x14ac:dyDescent="0.25">
      <c r="A101" s="39"/>
      <c r="B101" s="39"/>
      <c r="C101" s="39"/>
      <c r="D101" s="39"/>
    </row>
    <row r="102" spans="1:4" x14ac:dyDescent="0.25">
      <c r="A102" s="39"/>
      <c r="B102" s="39"/>
      <c r="C102" s="39"/>
      <c r="D102" s="39"/>
    </row>
    <row r="103" spans="1:4" x14ac:dyDescent="0.25">
      <c r="A103" s="39"/>
      <c r="B103" s="39"/>
      <c r="C103" s="39"/>
      <c r="D103" s="39"/>
    </row>
    <row r="104" spans="1:4" x14ac:dyDescent="0.25">
      <c r="A104" s="39"/>
      <c r="B104" s="39"/>
      <c r="C104" s="39"/>
      <c r="D104" s="39"/>
    </row>
    <row r="105" spans="1:4" x14ac:dyDescent="0.25">
      <c r="A105" s="39"/>
      <c r="B105" s="39"/>
      <c r="C105" s="39"/>
      <c r="D105" s="39"/>
    </row>
    <row r="106" spans="1:4" x14ac:dyDescent="0.25">
      <c r="A106" s="39"/>
      <c r="B106" s="39"/>
      <c r="C106" s="39"/>
      <c r="D106" s="39"/>
    </row>
    <row r="107" spans="1:4" x14ac:dyDescent="0.25">
      <c r="A107" s="39"/>
      <c r="B107" s="39"/>
      <c r="C107" s="39"/>
      <c r="D107" s="39"/>
    </row>
    <row r="108" spans="1:4" x14ac:dyDescent="0.25">
      <c r="A108" s="39"/>
      <c r="B108" s="39"/>
      <c r="C108" s="39"/>
      <c r="D108" s="39"/>
    </row>
    <row r="109" spans="1:4" x14ac:dyDescent="0.25">
      <c r="A109" s="39"/>
      <c r="B109" s="39"/>
      <c r="C109" s="39"/>
      <c r="D109" s="39"/>
    </row>
    <row r="110" spans="1:4" x14ac:dyDescent="0.25">
      <c r="A110" s="39"/>
      <c r="B110" s="39"/>
      <c r="C110" s="39"/>
      <c r="D110" s="39"/>
    </row>
    <row r="111" spans="1:4" x14ac:dyDescent="0.25">
      <c r="A111" s="39"/>
      <c r="B111" s="39"/>
      <c r="C111" s="39"/>
      <c r="D111" s="39"/>
    </row>
    <row r="112" spans="1:4" x14ac:dyDescent="0.25">
      <c r="A112" s="39"/>
      <c r="B112" s="39"/>
      <c r="C112" s="39"/>
      <c r="D112" s="39"/>
    </row>
    <row r="113" spans="1:4" x14ac:dyDescent="0.25">
      <c r="A113" s="39"/>
      <c r="B113" s="39"/>
      <c r="C113" s="39"/>
      <c r="D113" s="39"/>
    </row>
    <row r="114" spans="1:4" x14ac:dyDescent="0.25">
      <c r="A114" s="39"/>
      <c r="B114" s="39"/>
      <c r="C114" s="39"/>
      <c r="D114" s="39"/>
    </row>
    <row r="115" spans="1:4" x14ac:dyDescent="0.25">
      <c r="A115" s="39"/>
      <c r="B115" s="39"/>
      <c r="C115" s="39"/>
      <c r="D115" s="39"/>
    </row>
    <row r="116" spans="1:4" x14ac:dyDescent="0.25">
      <c r="A116" s="39"/>
      <c r="B116" s="39"/>
      <c r="C116" s="39"/>
      <c r="D116" s="39"/>
    </row>
    <row r="117" spans="1:4" x14ac:dyDescent="0.25">
      <c r="A117" s="39"/>
      <c r="B117" s="39"/>
      <c r="C117" s="39"/>
      <c r="D117" s="39"/>
    </row>
    <row r="118" spans="1:4" x14ac:dyDescent="0.25">
      <c r="A118" s="39"/>
      <c r="B118" s="39"/>
      <c r="C118" s="39"/>
      <c r="D118" s="39"/>
    </row>
    <row r="119" spans="1:4" x14ac:dyDescent="0.25">
      <c r="A119" s="39"/>
      <c r="B119" s="39"/>
      <c r="C119" s="39"/>
      <c r="D119" s="39"/>
    </row>
    <row r="120" spans="1:4" x14ac:dyDescent="0.25">
      <c r="A120" s="39"/>
      <c r="B120" s="39"/>
      <c r="C120" s="39"/>
      <c r="D120" s="39"/>
    </row>
    <row r="121" spans="1:4" x14ac:dyDescent="0.25">
      <c r="A121" s="9"/>
      <c r="B121" s="10"/>
      <c r="C121" s="11"/>
      <c r="D121" s="12"/>
    </row>
    <row r="122" spans="1:4" x14ac:dyDescent="0.25">
      <c r="A122" s="9"/>
      <c r="B122" s="10"/>
      <c r="C122" s="11"/>
      <c r="D122" s="12"/>
    </row>
    <row r="123" spans="1:4" x14ac:dyDescent="0.25">
      <c r="A123" s="9"/>
      <c r="B123" s="10"/>
      <c r="C123" s="11"/>
      <c r="D123" s="12"/>
    </row>
    <row r="124" spans="1:4" x14ac:dyDescent="0.25">
      <c r="A124" s="9"/>
      <c r="B124" s="10"/>
      <c r="C124" s="11"/>
      <c r="D124" s="12"/>
    </row>
    <row r="125" spans="1:4" x14ac:dyDescent="0.25">
      <c r="A125" s="9"/>
      <c r="B125" s="10"/>
      <c r="C125" s="11"/>
      <c r="D125" s="12"/>
    </row>
    <row r="126" spans="1:4" x14ac:dyDescent="0.25">
      <c r="A126" s="9"/>
      <c r="B126" s="10"/>
      <c r="C126" s="11"/>
      <c r="D126" s="12"/>
    </row>
  </sheetData>
  <mergeCells count="23">
    <mergeCell ref="A86:D86"/>
    <mergeCell ref="A68:A73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  <mergeCell ref="A29:D30"/>
    <mergeCell ref="A50:A55"/>
    <mergeCell ref="J47:K47"/>
    <mergeCell ref="L55:M55"/>
    <mergeCell ref="A74:D74"/>
    <mergeCell ref="A75:A80"/>
    <mergeCell ref="A81:D81"/>
    <mergeCell ref="A56:A61"/>
    <mergeCell ref="A62:A6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70" zoomScaleNormal="100" workbookViewId="0">
      <selection activeCell="F15" sqref="F15"/>
    </sheetView>
  </sheetViews>
  <sheetFormatPr defaultRowHeight="15" x14ac:dyDescent="0.25"/>
  <cols>
    <col min="2" max="2" width="63" customWidth="1"/>
    <col min="3" max="3" width="20.28515625" customWidth="1"/>
    <col min="4" max="4" width="54.5703125" customWidth="1"/>
    <col min="5" max="5" width="11.5703125" customWidth="1"/>
    <col min="11" max="11" width="10.85546875" style="111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131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152</v>
      </c>
      <c r="D4" s="161"/>
    </row>
    <row r="5" spans="1:12" x14ac:dyDescent="0.25">
      <c r="A5" s="174" t="s">
        <v>132</v>
      </c>
      <c r="B5" s="175"/>
      <c r="C5" s="176"/>
      <c r="D5" s="13" t="s">
        <v>133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45047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 t="s">
        <v>10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0</v>
      </c>
      <c r="K14" s="109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751483.68</v>
      </c>
    </row>
    <row r="16" spans="1:12" x14ac:dyDescent="0.25">
      <c r="A16" s="187"/>
      <c r="B16" s="6" t="s">
        <v>14</v>
      </c>
      <c r="C16" s="2" t="s">
        <v>9</v>
      </c>
      <c r="D16" s="15">
        <v>449818.25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167279.14000000001</v>
      </c>
    </row>
    <row r="18" spans="1:12" x14ac:dyDescent="0.25">
      <c r="A18" s="188"/>
      <c r="B18" s="6" t="s">
        <v>16</v>
      </c>
      <c r="C18" s="2" t="s">
        <v>9</v>
      </c>
      <c r="D18" s="15">
        <v>134386.29</v>
      </c>
    </row>
    <row r="19" spans="1:12" x14ac:dyDescent="0.25">
      <c r="A19" s="186">
        <v>6</v>
      </c>
      <c r="B19" s="3" t="s">
        <v>53</v>
      </c>
      <c r="C19" s="7" t="s">
        <v>9</v>
      </c>
      <c r="D19" s="98">
        <v>722145.05</v>
      </c>
    </row>
    <row r="20" spans="1:12" x14ac:dyDescent="0.25">
      <c r="A20" s="187"/>
      <c r="B20" s="6" t="s">
        <v>17</v>
      </c>
      <c r="C20" s="2" t="s">
        <v>9</v>
      </c>
      <c r="D20" s="15">
        <f>D19</f>
        <v>722145.05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D15-D31</f>
        <v>424560.80000000005</v>
      </c>
      <c r="E26" s="70"/>
    </row>
    <row r="27" spans="1:12" x14ac:dyDescent="0.25">
      <c r="A27" s="187"/>
      <c r="B27" s="1" t="s">
        <v>159</v>
      </c>
      <c r="C27" s="2" t="s">
        <v>9</v>
      </c>
      <c r="D27" s="15">
        <f>D19-D31</f>
        <v>395222.17000000004</v>
      </c>
    </row>
    <row r="28" spans="1:12" ht="15.75" x14ac:dyDescent="0.25">
      <c r="A28" s="188"/>
      <c r="B28" s="1" t="s">
        <v>23</v>
      </c>
      <c r="C28" s="2" t="s">
        <v>9</v>
      </c>
      <c r="D28" s="97">
        <v>29338.63</v>
      </c>
      <c r="K28" s="109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91</v>
      </c>
      <c r="B31" s="53"/>
      <c r="C31" s="53"/>
      <c r="D31" s="99">
        <f>D33+D39+D45+D51+D57+D63+D69</f>
        <v>326922.88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10" x14ac:dyDescent="0.25">
      <c r="A33" s="44"/>
      <c r="B33" s="27" t="s">
        <v>26</v>
      </c>
      <c r="C33" s="25" t="s">
        <v>9</v>
      </c>
      <c r="D33" s="33">
        <v>0</v>
      </c>
    </row>
    <row r="34" spans="1:10" ht="71.25" customHeight="1" x14ac:dyDescent="0.25">
      <c r="A34" s="44"/>
      <c r="B34" s="28" t="s">
        <v>27</v>
      </c>
      <c r="C34" s="25" t="s">
        <v>35</v>
      </c>
      <c r="D34" s="64" t="s">
        <v>165</v>
      </c>
    </row>
    <row r="35" spans="1:10" x14ac:dyDescent="0.25">
      <c r="A35" s="44"/>
      <c r="B35" s="27" t="s">
        <v>28</v>
      </c>
      <c r="C35" s="25" t="s">
        <v>35</v>
      </c>
      <c r="D35" s="30" t="s">
        <v>143</v>
      </c>
    </row>
    <row r="36" spans="1:10" x14ac:dyDescent="0.25">
      <c r="A36" s="44"/>
      <c r="B36" s="27" t="s">
        <v>29</v>
      </c>
      <c r="C36" s="25" t="s">
        <v>35</v>
      </c>
      <c r="D36" s="31" t="s">
        <v>30</v>
      </c>
      <c r="J36" s="10"/>
    </row>
    <row r="37" spans="1:10" x14ac:dyDescent="0.25">
      <c r="A37" s="44"/>
      <c r="B37" s="27" t="s">
        <v>31</v>
      </c>
      <c r="C37" s="25" t="s">
        <v>9</v>
      </c>
      <c r="D37" s="32" t="s">
        <v>10</v>
      </c>
      <c r="J37" s="10"/>
    </row>
    <row r="38" spans="1:10" ht="30" x14ac:dyDescent="0.25">
      <c r="A38" s="74">
        <v>9</v>
      </c>
      <c r="B38" s="24" t="s">
        <v>33</v>
      </c>
      <c r="C38" s="25" t="s">
        <v>35</v>
      </c>
      <c r="D38" s="26" t="s">
        <v>87</v>
      </c>
    </row>
    <row r="39" spans="1:10" x14ac:dyDescent="0.25">
      <c r="A39" s="75"/>
      <c r="B39" s="27" t="s">
        <v>34</v>
      </c>
      <c r="C39" s="25" t="s">
        <v>9</v>
      </c>
      <c r="D39" s="97">
        <v>67437.350000000006</v>
      </c>
    </row>
    <row r="40" spans="1:10" ht="51.75" x14ac:dyDescent="0.25">
      <c r="A40" s="75"/>
      <c r="B40" s="28" t="s">
        <v>27</v>
      </c>
      <c r="C40" s="25" t="s">
        <v>35</v>
      </c>
      <c r="D40" s="67" t="s">
        <v>97</v>
      </c>
    </row>
    <row r="41" spans="1:10" x14ac:dyDescent="0.25">
      <c r="A41" s="75"/>
      <c r="B41" s="27" t="s">
        <v>28</v>
      </c>
      <c r="C41" s="25" t="s">
        <v>35</v>
      </c>
      <c r="D41" s="33" t="s">
        <v>143</v>
      </c>
    </row>
    <row r="42" spans="1:10" x14ac:dyDescent="0.25">
      <c r="A42" s="75"/>
      <c r="B42" s="27" t="s">
        <v>29</v>
      </c>
      <c r="C42" s="25" t="s">
        <v>35</v>
      </c>
      <c r="D42" s="33" t="s">
        <v>30</v>
      </c>
    </row>
    <row r="43" spans="1:10" x14ac:dyDescent="0.25">
      <c r="A43" s="76"/>
      <c r="B43" s="27" t="s">
        <v>31</v>
      </c>
      <c r="C43" s="25" t="s">
        <v>9</v>
      </c>
      <c r="D43" s="33">
        <v>18.809999999999999</v>
      </c>
    </row>
    <row r="44" spans="1:10" x14ac:dyDescent="0.25">
      <c r="A44" s="72">
        <v>11</v>
      </c>
      <c r="B44" s="24" t="s">
        <v>33</v>
      </c>
      <c r="C44" s="25" t="s">
        <v>35</v>
      </c>
      <c r="D44" s="34" t="s">
        <v>36</v>
      </c>
    </row>
    <row r="45" spans="1:10" x14ac:dyDescent="0.25">
      <c r="A45" s="73"/>
      <c r="B45" s="27" t="s">
        <v>34</v>
      </c>
      <c r="C45" s="25" t="s">
        <v>9</v>
      </c>
      <c r="D45" s="97">
        <v>54208.09</v>
      </c>
    </row>
    <row r="46" spans="1:10" ht="30" x14ac:dyDescent="0.25">
      <c r="A46" s="73"/>
      <c r="B46" s="28" t="s">
        <v>27</v>
      </c>
      <c r="C46" s="25" t="s">
        <v>35</v>
      </c>
      <c r="D46" s="64" t="s">
        <v>93</v>
      </c>
    </row>
    <row r="47" spans="1:10" x14ac:dyDescent="0.25">
      <c r="A47" s="73"/>
      <c r="B47" s="27" t="s">
        <v>28</v>
      </c>
      <c r="C47" s="25" t="s">
        <v>35</v>
      </c>
      <c r="D47" s="63" t="s">
        <v>143</v>
      </c>
    </row>
    <row r="48" spans="1:10" x14ac:dyDescent="0.25">
      <c r="A48" s="73"/>
      <c r="B48" s="27" t="s">
        <v>29</v>
      </c>
      <c r="C48" s="25" t="s">
        <v>35</v>
      </c>
      <c r="D48" s="33" t="s">
        <v>30</v>
      </c>
    </row>
    <row r="49" spans="1:4" x14ac:dyDescent="0.25">
      <c r="A49" s="73"/>
      <c r="B49" s="27" t="s">
        <v>31</v>
      </c>
      <c r="C49" s="25" t="s">
        <v>9</v>
      </c>
      <c r="D49" s="33">
        <v>15.12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97">
        <v>2153.06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33" t="s">
        <v>143</v>
      </c>
    </row>
    <row r="54" spans="1:4" x14ac:dyDescent="0.25">
      <c r="A54" s="115"/>
      <c r="B54" s="27" t="s">
        <v>29</v>
      </c>
      <c r="C54" s="25" t="s">
        <v>35</v>
      </c>
      <c r="D54" s="33" t="s">
        <v>30</v>
      </c>
    </row>
    <row r="55" spans="1:4" x14ac:dyDescent="0.25">
      <c r="A55" s="115"/>
      <c r="B55" s="27" t="s">
        <v>31</v>
      </c>
      <c r="C55" s="25" t="s">
        <v>9</v>
      </c>
      <c r="D55" s="33">
        <v>0.6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97">
        <v>172292.06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170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3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48.05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97">
        <v>22758.87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6.34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97">
        <v>8073.45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2.25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62" t="s">
        <v>39</v>
      </c>
    </row>
    <row r="78" spans="1:4" x14ac:dyDescent="0.25">
      <c r="A78" s="115"/>
      <c r="B78" s="37" t="s">
        <v>28</v>
      </c>
      <c r="C78" s="25" t="s">
        <v>35</v>
      </c>
      <c r="D78" s="62" t="s">
        <v>32</v>
      </c>
    </row>
    <row r="79" spans="1:4" x14ac:dyDescent="0.25">
      <c r="A79" s="115"/>
      <c r="B79" s="27" t="s">
        <v>29</v>
      </c>
      <c r="C79" s="25" t="s">
        <v>35</v>
      </c>
      <c r="D79" s="33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zoomScaleNormal="100" workbookViewId="0">
      <selection activeCell="I34" sqref="I34"/>
    </sheetView>
  </sheetViews>
  <sheetFormatPr defaultRowHeight="15" x14ac:dyDescent="0.25"/>
  <cols>
    <col min="2" max="2" width="63.85546875" customWidth="1"/>
    <col min="3" max="3" width="20.28515625" customWidth="1"/>
    <col min="4" max="4" width="54.5703125" customWidth="1"/>
    <col min="5" max="5" width="12.28515625" customWidth="1"/>
    <col min="11" max="11" width="9.85546875" style="57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134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153</v>
      </c>
      <c r="D4" s="161"/>
    </row>
    <row r="5" spans="1:12" x14ac:dyDescent="0.25">
      <c r="A5" s="174" t="s">
        <v>135</v>
      </c>
      <c r="B5" s="175"/>
      <c r="C5" s="176"/>
      <c r="D5" s="13" t="s">
        <v>69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45078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 t="s">
        <v>10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0</v>
      </c>
      <c r="K14" s="109"/>
      <c r="L14" s="110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128583.1</v>
      </c>
      <c r="K15" s="111"/>
      <c r="L15" s="10"/>
    </row>
    <row r="16" spans="1:12" x14ac:dyDescent="0.25">
      <c r="A16" s="187"/>
      <c r="B16" s="6" t="s">
        <v>14</v>
      </c>
      <c r="C16" s="2" t="s">
        <v>9</v>
      </c>
      <c r="D16" s="15">
        <v>78062.8</v>
      </c>
      <c r="F16" s="70"/>
      <c r="K16" s="111"/>
      <c r="L16" s="10"/>
    </row>
    <row r="17" spans="1:12" x14ac:dyDescent="0.25">
      <c r="A17" s="187"/>
      <c r="B17" s="6" t="s">
        <v>15</v>
      </c>
      <c r="C17" s="2" t="s">
        <v>9</v>
      </c>
      <c r="D17" s="15">
        <v>28661.17</v>
      </c>
      <c r="F17" s="57"/>
      <c r="K17" s="111"/>
      <c r="L17" s="10"/>
    </row>
    <row r="18" spans="1:12" x14ac:dyDescent="0.25">
      <c r="A18" s="188"/>
      <c r="B18" s="6" t="s">
        <v>16</v>
      </c>
      <c r="C18" s="2" t="s">
        <v>9</v>
      </c>
      <c r="D18" s="15">
        <v>21859.13</v>
      </c>
      <c r="F18" s="57"/>
      <c r="K18" s="111"/>
      <c r="L18" s="10"/>
    </row>
    <row r="19" spans="1:12" x14ac:dyDescent="0.25">
      <c r="A19" s="186">
        <v>6</v>
      </c>
      <c r="B19" s="3" t="s">
        <v>53</v>
      </c>
      <c r="C19" s="7" t="s">
        <v>9</v>
      </c>
      <c r="D19" s="98">
        <v>114050.1</v>
      </c>
      <c r="F19" s="70"/>
      <c r="K19" s="111"/>
      <c r="L19" s="10"/>
    </row>
    <row r="20" spans="1:12" x14ac:dyDescent="0.25">
      <c r="A20" s="187"/>
      <c r="B20" s="6" t="s">
        <v>17</v>
      </c>
      <c r="C20" s="2" t="s">
        <v>9</v>
      </c>
      <c r="D20" s="15">
        <f>D19</f>
        <v>114050.1</v>
      </c>
      <c r="F20" s="57"/>
      <c r="K20" s="111"/>
      <c r="L20" s="10"/>
    </row>
    <row r="21" spans="1:12" x14ac:dyDescent="0.25">
      <c r="A21" s="187"/>
      <c r="B21" s="6" t="s">
        <v>18</v>
      </c>
      <c r="C21" s="2" t="s">
        <v>9</v>
      </c>
      <c r="D21" s="15" t="s">
        <v>10</v>
      </c>
      <c r="K21" s="111"/>
      <c r="L21" s="10"/>
    </row>
    <row r="22" spans="1:12" x14ac:dyDescent="0.25">
      <c r="A22" s="187"/>
      <c r="B22" s="6" t="s">
        <v>19</v>
      </c>
      <c r="C22" s="2" t="s">
        <v>9</v>
      </c>
      <c r="D22" s="15" t="s">
        <v>10</v>
      </c>
      <c r="K22" s="111"/>
      <c r="L22" s="10"/>
    </row>
    <row r="23" spans="1:12" x14ac:dyDescent="0.25">
      <c r="A23" s="188"/>
      <c r="B23" s="6" t="s">
        <v>20</v>
      </c>
      <c r="C23" s="2" t="s">
        <v>9</v>
      </c>
      <c r="D23" s="15" t="s">
        <v>10</v>
      </c>
      <c r="K23" s="111"/>
      <c r="L23" s="10"/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  <c r="K24" s="111"/>
      <c r="L24" s="10"/>
    </row>
    <row r="25" spans="1:12" x14ac:dyDescent="0.25">
      <c r="A25" s="187"/>
      <c r="B25" s="1" t="s">
        <v>22</v>
      </c>
      <c r="C25" s="2" t="s">
        <v>9</v>
      </c>
      <c r="D25" s="15" t="s">
        <v>10</v>
      </c>
      <c r="K25" s="111"/>
      <c r="L25" s="10"/>
    </row>
    <row r="26" spans="1:12" x14ac:dyDescent="0.25">
      <c r="A26" s="187"/>
      <c r="B26" s="1" t="s">
        <v>160</v>
      </c>
      <c r="C26" s="2" t="s">
        <v>9</v>
      </c>
      <c r="D26" s="15">
        <f>D15-D31</f>
        <v>48090.670000000013</v>
      </c>
      <c r="E26" s="104"/>
      <c r="K26" s="111"/>
      <c r="L26" s="10"/>
    </row>
    <row r="27" spans="1:12" x14ac:dyDescent="0.25">
      <c r="A27" s="187"/>
      <c r="B27" s="1" t="s">
        <v>159</v>
      </c>
      <c r="C27" s="2" t="s">
        <v>9</v>
      </c>
      <c r="D27" s="15">
        <f>D19-D31</f>
        <v>33557.670000000013</v>
      </c>
      <c r="K27" s="111"/>
      <c r="L27" s="10"/>
    </row>
    <row r="28" spans="1:12" ht="15.75" x14ac:dyDescent="0.25">
      <c r="A28" s="188"/>
      <c r="B28" s="1" t="s">
        <v>23</v>
      </c>
      <c r="C28" s="2" t="s">
        <v>9</v>
      </c>
      <c r="D28" s="97">
        <v>8607.4699999999993</v>
      </c>
      <c r="K28" s="109"/>
      <c r="L28" s="110"/>
    </row>
    <row r="29" spans="1:12" x14ac:dyDescent="0.25">
      <c r="A29" s="189" t="s">
        <v>24</v>
      </c>
      <c r="B29" s="190"/>
      <c r="C29" s="190"/>
      <c r="D29" s="191"/>
      <c r="K29" s="111"/>
      <c r="L29" s="10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91</v>
      </c>
      <c r="B31" s="53"/>
      <c r="C31" s="53"/>
      <c r="D31" s="99">
        <f>D33+D39+D45+D51+D57+D63+D69</f>
        <v>80492.429999999993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10" x14ac:dyDescent="0.25">
      <c r="A33" s="44"/>
      <c r="B33" s="27" t="s">
        <v>26</v>
      </c>
      <c r="C33" s="25" t="s">
        <v>9</v>
      </c>
      <c r="D33" s="33">
        <v>0</v>
      </c>
    </row>
    <row r="34" spans="1:10" ht="66.75" customHeight="1" x14ac:dyDescent="0.25">
      <c r="A34" s="44"/>
      <c r="B34" s="28" t="s">
        <v>27</v>
      </c>
      <c r="C34" s="25" t="s">
        <v>35</v>
      </c>
      <c r="D34" s="64" t="s">
        <v>165</v>
      </c>
    </row>
    <row r="35" spans="1:10" x14ac:dyDescent="0.25">
      <c r="A35" s="44"/>
      <c r="B35" s="27" t="s">
        <v>28</v>
      </c>
      <c r="C35" s="25" t="s">
        <v>35</v>
      </c>
      <c r="D35" s="30" t="s">
        <v>143</v>
      </c>
    </row>
    <row r="36" spans="1:10" x14ac:dyDescent="0.25">
      <c r="A36" s="44"/>
      <c r="B36" s="27" t="s">
        <v>29</v>
      </c>
      <c r="C36" s="25" t="s">
        <v>35</v>
      </c>
      <c r="D36" s="31" t="s">
        <v>30</v>
      </c>
      <c r="J36" s="10"/>
    </row>
    <row r="37" spans="1:10" x14ac:dyDescent="0.25">
      <c r="A37" s="44"/>
      <c r="B37" s="27" t="s">
        <v>31</v>
      </c>
      <c r="C37" s="25" t="s">
        <v>9</v>
      </c>
      <c r="D37" s="32" t="s">
        <v>10</v>
      </c>
      <c r="J37" s="10"/>
    </row>
    <row r="38" spans="1:10" ht="45" x14ac:dyDescent="0.25">
      <c r="A38" s="74">
        <v>9</v>
      </c>
      <c r="B38" s="24" t="s">
        <v>33</v>
      </c>
      <c r="C38" s="25" t="s">
        <v>35</v>
      </c>
      <c r="D38" s="26" t="s">
        <v>168</v>
      </c>
      <c r="J38" s="10"/>
    </row>
    <row r="39" spans="1:10" x14ac:dyDescent="0.25">
      <c r="A39" s="75"/>
      <c r="B39" s="27" t="s">
        <v>34</v>
      </c>
      <c r="C39" s="25" t="s">
        <v>9</v>
      </c>
      <c r="D39" s="97">
        <v>10331.89</v>
      </c>
    </row>
    <row r="40" spans="1:10" ht="51.75" x14ac:dyDescent="0.25">
      <c r="A40" s="75"/>
      <c r="B40" s="28" t="s">
        <v>27</v>
      </c>
      <c r="C40" s="25" t="s">
        <v>35</v>
      </c>
      <c r="D40" s="67" t="s">
        <v>97</v>
      </c>
    </row>
    <row r="41" spans="1:10" x14ac:dyDescent="0.25">
      <c r="A41" s="75"/>
      <c r="B41" s="27" t="s">
        <v>28</v>
      </c>
      <c r="C41" s="25" t="s">
        <v>35</v>
      </c>
      <c r="D41" s="33" t="s">
        <v>143</v>
      </c>
    </row>
    <row r="42" spans="1:10" x14ac:dyDescent="0.25">
      <c r="A42" s="75"/>
      <c r="B42" s="27" t="s">
        <v>29</v>
      </c>
      <c r="C42" s="25" t="s">
        <v>35</v>
      </c>
      <c r="D42" s="33" t="s">
        <v>30</v>
      </c>
    </row>
    <row r="43" spans="1:10" x14ac:dyDescent="0.25">
      <c r="A43" s="76"/>
      <c r="B43" s="27" t="s">
        <v>31</v>
      </c>
      <c r="C43" s="25" t="s">
        <v>9</v>
      </c>
      <c r="D43" s="33">
        <v>9.3699999999999992</v>
      </c>
    </row>
    <row r="44" spans="1:10" x14ac:dyDescent="0.25">
      <c r="A44" s="72">
        <v>11</v>
      </c>
      <c r="B44" s="24" t="s">
        <v>33</v>
      </c>
      <c r="C44" s="25" t="s">
        <v>35</v>
      </c>
      <c r="D44" s="34" t="s">
        <v>36</v>
      </c>
    </row>
    <row r="45" spans="1:10" x14ac:dyDescent="0.25">
      <c r="A45" s="73"/>
      <c r="B45" s="27" t="s">
        <v>34</v>
      </c>
      <c r="C45" s="25" t="s">
        <v>9</v>
      </c>
      <c r="D45" s="97">
        <v>3056.68</v>
      </c>
    </row>
    <row r="46" spans="1:10" ht="30" x14ac:dyDescent="0.25">
      <c r="A46" s="73"/>
      <c r="B46" s="28" t="s">
        <v>27</v>
      </c>
      <c r="C46" s="25" t="s">
        <v>35</v>
      </c>
      <c r="D46" s="64" t="s">
        <v>93</v>
      </c>
    </row>
    <row r="47" spans="1:10" x14ac:dyDescent="0.25">
      <c r="A47" s="73"/>
      <c r="B47" s="27" t="s">
        <v>28</v>
      </c>
      <c r="C47" s="25" t="s">
        <v>35</v>
      </c>
      <c r="D47" s="63" t="s">
        <v>143</v>
      </c>
    </row>
    <row r="48" spans="1:10" x14ac:dyDescent="0.25">
      <c r="A48" s="73"/>
      <c r="B48" s="27" t="s">
        <v>29</v>
      </c>
      <c r="C48" s="25" t="s">
        <v>35</v>
      </c>
      <c r="D48" s="33" t="s">
        <v>30</v>
      </c>
    </row>
    <row r="49" spans="1:4" x14ac:dyDescent="0.25">
      <c r="A49" s="73"/>
      <c r="B49" s="27" t="s">
        <v>31</v>
      </c>
      <c r="C49" s="25" t="s">
        <v>9</v>
      </c>
      <c r="D49" s="33">
        <v>2.77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97">
        <v>10047.1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33" t="s">
        <v>143</v>
      </c>
    </row>
    <row r="54" spans="1:4" x14ac:dyDescent="0.25">
      <c r="A54" s="115"/>
      <c r="B54" s="27" t="s">
        <v>29</v>
      </c>
      <c r="C54" s="25" t="s">
        <v>35</v>
      </c>
      <c r="D54" s="33" t="s">
        <v>30</v>
      </c>
    </row>
    <row r="55" spans="1:4" x14ac:dyDescent="0.25">
      <c r="A55" s="115"/>
      <c r="B55" s="27" t="s">
        <v>31</v>
      </c>
      <c r="C55" s="25" t="s">
        <v>9</v>
      </c>
      <c r="D55" s="33">
        <v>9.11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97">
        <v>50950.31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171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3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46.22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97">
        <v>3949.45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3.58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97">
        <v>2157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1.95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62" t="s">
        <v>39</v>
      </c>
    </row>
    <row r="78" spans="1:4" x14ac:dyDescent="0.25">
      <c r="A78" s="115"/>
      <c r="B78" s="37" t="s">
        <v>28</v>
      </c>
      <c r="C78" s="25" t="s">
        <v>35</v>
      </c>
      <c r="D78" s="62" t="s">
        <v>32</v>
      </c>
    </row>
    <row r="79" spans="1:4" x14ac:dyDescent="0.25">
      <c r="A79" s="115"/>
      <c r="B79" s="27" t="s">
        <v>29</v>
      </c>
      <c r="C79" s="25" t="s">
        <v>35</v>
      </c>
      <c r="D79" s="33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zoomScaleNormal="100" workbookViewId="0">
      <selection activeCell="G35" sqref="G35"/>
    </sheetView>
  </sheetViews>
  <sheetFormatPr defaultRowHeight="15" x14ac:dyDescent="0.25"/>
  <cols>
    <col min="2" max="2" width="63" customWidth="1"/>
    <col min="3" max="3" width="20.28515625" customWidth="1"/>
    <col min="4" max="4" width="54.5703125" customWidth="1"/>
    <col min="5" max="5" width="10.5703125" customWidth="1"/>
    <col min="11" max="11" width="10.42578125" style="57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136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>
        <v>1357</v>
      </c>
      <c r="D4" s="161"/>
    </row>
    <row r="5" spans="1:12" x14ac:dyDescent="0.25">
      <c r="A5" s="174" t="s">
        <v>138</v>
      </c>
      <c r="B5" s="175"/>
      <c r="C5" s="176"/>
      <c r="D5" s="13" t="s">
        <v>139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45108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 t="s">
        <v>10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0</v>
      </c>
      <c r="K14" s="109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163689.29999999999</v>
      </c>
    </row>
    <row r="16" spans="1:12" x14ac:dyDescent="0.25">
      <c r="A16" s="187"/>
      <c r="B16" s="6" t="s">
        <v>14</v>
      </c>
      <c r="C16" s="2" t="s">
        <v>9</v>
      </c>
      <c r="D16" s="15">
        <v>97427.87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34194.69</v>
      </c>
    </row>
    <row r="18" spans="1:12" x14ac:dyDescent="0.25">
      <c r="A18" s="188"/>
      <c r="B18" s="6" t="s">
        <v>16</v>
      </c>
      <c r="C18" s="2" t="s">
        <v>9</v>
      </c>
      <c r="D18" s="15">
        <v>32066.73</v>
      </c>
    </row>
    <row r="19" spans="1:12" x14ac:dyDescent="0.25">
      <c r="A19" s="186">
        <v>6</v>
      </c>
      <c r="B19" s="3" t="s">
        <v>53</v>
      </c>
      <c r="C19" s="7" t="s">
        <v>9</v>
      </c>
      <c r="D19" s="98">
        <v>124160.96000000001</v>
      </c>
    </row>
    <row r="20" spans="1:12" x14ac:dyDescent="0.25">
      <c r="A20" s="187"/>
      <c r="B20" s="6" t="s">
        <v>17</v>
      </c>
      <c r="C20" s="2" t="s">
        <v>9</v>
      </c>
      <c r="D20" s="15">
        <f>D19</f>
        <v>124160.96000000001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162</v>
      </c>
      <c r="C26" s="2" t="s">
        <v>9</v>
      </c>
      <c r="D26" s="15">
        <f>D15-D31</f>
        <v>-113650.51000000001</v>
      </c>
      <c r="E26" s="70"/>
    </row>
    <row r="27" spans="1:12" x14ac:dyDescent="0.25">
      <c r="A27" s="187"/>
      <c r="B27" s="1" t="s">
        <v>161</v>
      </c>
      <c r="C27" s="2" t="s">
        <v>9</v>
      </c>
      <c r="D27" s="15">
        <f>D19-D31</f>
        <v>-153178.84999999998</v>
      </c>
    </row>
    <row r="28" spans="1:12" ht="15.75" x14ac:dyDescent="0.25">
      <c r="A28" s="188"/>
      <c r="B28" s="1" t="s">
        <v>23</v>
      </c>
      <c r="C28" s="2" t="s">
        <v>9</v>
      </c>
      <c r="D28" s="97">
        <v>39528.339999999997</v>
      </c>
      <c r="K28" s="109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91</v>
      </c>
      <c r="B31" s="53"/>
      <c r="C31" s="53"/>
      <c r="D31" s="99">
        <f>D33+D39+D45+D51+D57+D63+D69</f>
        <v>277339.81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10" x14ac:dyDescent="0.25">
      <c r="A33" s="44"/>
      <c r="B33" s="27" t="s">
        <v>26</v>
      </c>
      <c r="C33" s="25" t="s">
        <v>9</v>
      </c>
      <c r="D33" s="33">
        <v>0</v>
      </c>
    </row>
    <row r="34" spans="1:10" ht="69" customHeight="1" x14ac:dyDescent="0.25">
      <c r="A34" s="44"/>
      <c r="B34" s="28" t="s">
        <v>27</v>
      </c>
      <c r="C34" s="25" t="s">
        <v>35</v>
      </c>
      <c r="D34" s="64" t="s">
        <v>165</v>
      </c>
    </row>
    <row r="35" spans="1:10" x14ac:dyDescent="0.25">
      <c r="A35" s="44"/>
      <c r="B35" s="27" t="s">
        <v>28</v>
      </c>
      <c r="C35" s="25" t="s">
        <v>35</v>
      </c>
      <c r="D35" s="30" t="s">
        <v>143</v>
      </c>
    </row>
    <row r="36" spans="1:10" x14ac:dyDescent="0.25">
      <c r="A36" s="44"/>
      <c r="B36" s="27" t="s">
        <v>29</v>
      </c>
      <c r="C36" s="25" t="s">
        <v>35</v>
      </c>
      <c r="D36" s="31" t="s">
        <v>30</v>
      </c>
      <c r="J36" s="10"/>
    </row>
    <row r="37" spans="1:10" x14ac:dyDescent="0.25">
      <c r="A37" s="44"/>
      <c r="B37" s="27" t="s">
        <v>31</v>
      </c>
      <c r="C37" s="25" t="s">
        <v>9</v>
      </c>
      <c r="D37" s="32" t="s">
        <v>10</v>
      </c>
      <c r="J37" s="10"/>
    </row>
    <row r="38" spans="1:10" ht="45" x14ac:dyDescent="0.25">
      <c r="A38" s="74">
        <v>9</v>
      </c>
      <c r="B38" s="24" t="s">
        <v>33</v>
      </c>
      <c r="C38" s="25" t="s">
        <v>35</v>
      </c>
      <c r="D38" s="26" t="s">
        <v>167</v>
      </c>
    </row>
    <row r="39" spans="1:10" x14ac:dyDescent="0.25">
      <c r="A39" s="75"/>
      <c r="B39" s="27" t="s">
        <v>34</v>
      </c>
      <c r="C39" s="25" t="s">
        <v>9</v>
      </c>
      <c r="D39" s="97">
        <v>37600.199999999997</v>
      </c>
    </row>
    <row r="40" spans="1:10" ht="51.75" x14ac:dyDescent="0.25">
      <c r="A40" s="75"/>
      <c r="B40" s="28" t="s">
        <v>27</v>
      </c>
      <c r="C40" s="25" t="s">
        <v>35</v>
      </c>
      <c r="D40" s="67" t="s">
        <v>97</v>
      </c>
    </row>
    <row r="41" spans="1:10" x14ac:dyDescent="0.25">
      <c r="A41" s="75"/>
      <c r="B41" s="27" t="s">
        <v>28</v>
      </c>
      <c r="C41" s="25" t="s">
        <v>35</v>
      </c>
      <c r="D41" s="33" t="s">
        <v>143</v>
      </c>
    </row>
    <row r="42" spans="1:10" x14ac:dyDescent="0.25">
      <c r="A42" s="75"/>
      <c r="B42" s="27" t="s">
        <v>29</v>
      </c>
      <c r="C42" s="25" t="s">
        <v>35</v>
      </c>
      <c r="D42" s="33" t="s">
        <v>30</v>
      </c>
    </row>
    <row r="43" spans="1:10" x14ac:dyDescent="0.25">
      <c r="A43" s="76"/>
      <c r="B43" s="27" t="s">
        <v>31</v>
      </c>
      <c r="C43" s="25" t="s">
        <v>9</v>
      </c>
      <c r="D43" s="33">
        <v>27.7</v>
      </c>
    </row>
    <row r="44" spans="1:10" x14ac:dyDescent="0.25">
      <c r="A44" s="72">
        <v>11</v>
      </c>
      <c r="B44" s="24" t="s">
        <v>33</v>
      </c>
      <c r="C44" s="25" t="s">
        <v>35</v>
      </c>
      <c r="D44" s="34" t="s">
        <v>36</v>
      </c>
    </row>
    <row r="45" spans="1:10" x14ac:dyDescent="0.25">
      <c r="A45" s="73"/>
      <c r="B45" s="27" t="s">
        <v>34</v>
      </c>
      <c r="C45" s="25" t="s">
        <v>9</v>
      </c>
      <c r="D45" s="97">
        <v>170202.02</v>
      </c>
    </row>
    <row r="46" spans="1:10" ht="30" x14ac:dyDescent="0.25">
      <c r="A46" s="73"/>
      <c r="B46" s="28" t="s">
        <v>27</v>
      </c>
      <c r="C46" s="25" t="s">
        <v>35</v>
      </c>
      <c r="D46" s="64" t="s">
        <v>93</v>
      </c>
    </row>
    <row r="47" spans="1:10" x14ac:dyDescent="0.25">
      <c r="A47" s="73"/>
      <c r="B47" s="27" t="s">
        <v>28</v>
      </c>
      <c r="C47" s="25" t="s">
        <v>35</v>
      </c>
      <c r="D47" s="63" t="s">
        <v>143</v>
      </c>
    </row>
    <row r="48" spans="1:10" x14ac:dyDescent="0.25">
      <c r="A48" s="73"/>
      <c r="B48" s="27" t="s">
        <v>29</v>
      </c>
      <c r="C48" s="25" t="s">
        <v>35</v>
      </c>
      <c r="D48" s="33" t="s">
        <v>30</v>
      </c>
    </row>
    <row r="49" spans="1:4" x14ac:dyDescent="0.25">
      <c r="A49" s="73"/>
      <c r="B49" s="27" t="s">
        <v>31</v>
      </c>
      <c r="C49" s="25" t="s">
        <v>9</v>
      </c>
      <c r="D49" s="33">
        <v>125.42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97">
        <v>1157.92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33" t="s">
        <v>143</v>
      </c>
    </row>
    <row r="54" spans="1:4" x14ac:dyDescent="0.25">
      <c r="A54" s="115"/>
      <c r="B54" s="27" t="s">
        <v>29</v>
      </c>
      <c r="C54" s="25" t="s">
        <v>35</v>
      </c>
      <c r="D54" s="33" t="s">
        <v>30</v>
      </c>
    </row>
    <row r="55" spans="1:4" x14ac:dyDescent="0.25">
      <c r="A55" s="115"/>
      <c r="B55" s="27" t="s">
        <v>31</v>
      </c>
      <c r="C55" s="25" t="s">
        <v>9</v>
      </c>
      <c r="D55" s="33">
        <v>0.85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97">
        <v>61850.9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171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3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45.57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97">
        <v>4264.25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3.14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97">
        <v>2264.52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1.66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62" t="s">
        <v>39</v>
      </c>
    </row>
    <row r="78" spans="1:4" x14ac:dyDescent="0.25">
      <c r="A78" s="115"/>
      <c r="B78" s="37" t="s">
        <v>28</v>
      </c>
      <c r="C78" s="25" t="s">
        <v>35</v>
      </c>
      <c r="D78" s="62" t="s">
        <v>32</v>
      </c>
    </row>
    <row r="79" spans="1:4" x14ac:dyDescent="0.25">
      <c r="A79" s="115"/>
      <c r="B79" s="27" t="s">
        <v>29</v>
      </c>
      <c r="C79" s="25" t="s">
        <v>35</v>
      </c>
      <c r="D79" s="33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76" zoomScaleNormal="100" workbookViewId="0">
      <selection activeCell="H32" sqref="H32"/>
    </sheetView>
  </sheetViews>
  <sheetFormatPr defaultRowHeight="15" x14ac:dyDescent="0.25"/>
  <cols>
    <col min="2" max="2" width="62.85546875" customWidth="1"/>
    <col min="3" max="3" width="20.28515625" customWidth="1"/>
    <col min="4" max="4" width="54.5703125" customWidth="1"/>
    <col min="5" max="5" width="10.5703125" customWidth="1"/>
    <col min="11" max="11" width="9.140625" style="57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137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154</v>
      </c>
      <c r="D4" s="161"/>
    </row>
    <row r="5" spans="1:12" x14ac:dyDescent="0.25">
      <c r="A5" s="174" t="s">
        <v>138</v>
      </c>
      <c r="B5" s="175"/>
      <c r="C5" s="176"/>
      <c r="D5" s="13" t="s">
        <v>140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45139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 t="s">
        <v>10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0</v>
      </c>
      <c r="K14" s="109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33744.6</v>
      </c>
    </row>
    <row r="16" spans="1:12" x14ac:dyDescent="0.25">
      <c r="A16" s="187"/>
      <c r="B16" s="6" t="s">
        <v>14</v>
      </c>
      <c r="C16" s="2" t="s">
        <v>9</v>
      </c>
      <c r="D16" s="15">
        <v>14493.31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10015.4</v>
      </c>
    </row>
    <row r="18" spans="1:12" x14ac:dyDescent="0.25">
      <c r="A18" s="188"/>
      <c r="B18" s="6" t="s">
        <v>16</v>
      </c>
      <c r="C18" s="2" t="s">
        <v>9</v>
      </c>
      <c r="D18" s="15">
        <v>9235.9</v>
      </c>
    </row>
    <row r="19" spans="1:12" x14ac:dyDescent="0.25">
      <c r="A19" s="186">
        <v>6</v>
      </c>
      <c r="B19" s="3" t="s">
        <v>53</v>
      </c>
      <c r="C19" s="7" t="s">
        <v>9</v>
      </c>
      <c r="D19" s="98">
        <v>32248.38</v>
      </c>
    </row>
    <row r="20" spans="1:12" x14ac:dyDescent="0.25">
      <c r="A20" s="187"/>
      <c r="B20" s="6" t="s">
        <v>17</v>
      </c>
      <c r="C20" s="2" t="s">
        <v>9</v>
      </c>
      <c r="D20" s="15">
        <f>D19</f>
        <v>32248.38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D15-D31</f>
        <v>10245.25</v>
      </c>
      <c r="F26" s="70"/>
    </row>
    <row r="27" spans="1:12" x14ac:dyDescent="0.25">
      <c r="A27" s="187"/>
      <c r="B27" s="1" t="s">
        <v>159</v>
      </c>
      <c r="C27" s="2" t="s">
        <v>9</v>
      </c>
      <c r="D27" s="15">
        <f>D19-D31</f>
        <v>8749.0300000000025</v>
      </c>
    </row>
    <row r="28" spans="1:12" ht="15.75" x14ac:dyDescent="0.25">
      <c r="A28" s="188"/>
      <c r="B28" s="1" t="s">
        <v>23</v>
      </c>
      <c r="C28" s="2" t="s">
        <v>9</v>
      </c>
      <c r="D28" s="97">
        <v>1496.22</v>
      </c>
      <c r="K28" s="109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91</v>
      </c>
      <c r="B31" s="53"/>
      <c r="C31" s="53"/>
      <c r="D31" s="99">
        <f>D33+D39+D45+D51+D57+D63+D69</f>
        <v>23499.35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11" x14ac:dyDescent="0.25">
      <c r="A33" s="44"/>
      <c r="B33" s="27" t="s">
        <v>26</v>
      </c>
      <c r="C33" s="25" t="s">
        <v>9</v>
      </c>
      <c r="D33" s="33">
        <v>0</v>
      </c>
    </row>
    <row r="34" spans="1:11" ht="68.25" customHeight="1" x14ac:dyDescent="0.25">
      <c r="A34" s="44"/>
      <c r="B34" s="28" t="s">
        <v>27</v>
      </c>
      <c r="C34" s="25" t="s">
        <v>35</v>
      </c>
      <c r="D34" s="64" t="s">
        <v>165</v>
      </c>
    </row>
    <row r="35" spans="1:11" x14ac:dyDescent="0.25">
      <c r="A35" s="44"/>
      <c r="B35" s="27" t="s">
        <v>28</v>
      </c>
      <c r="C35" s="25" t="s">
        <v>35</v>
      </c>
      <c r="D35" s="30" t="s">
        <v>143</v>
      </c>
      <c r="K35" s="111"/>
    </row>
    <row r="36" spans="1:11" x14ac:dyDescent="0.25">
      <c r="A36" s="44"/>
      <c r="B36" s="27" t="s">
        <v>29</v>
      </c>
      <c r="C36" s="25" t="s">
        <v>35</v>
      </c>
      <c r="D36" s="31" t="s">
        <v>30</v>
      </c>
      <c r="J36" s="10"/>
      <c r="K36" s="111"/>
    </row>
    <row r="37" spans="1:11" x14ac:dyDescent="0.25">
      <c r="A37" s="44"/>
      <c r="B37" s="27" t="s">
        <v>31</v>
      </c>
      <c r="C37" s="25" t="s">
        <v>9</v>
      </c>
      <c r="D37" s="32" t="s">
        <v>10</v>
      </c>
      <c r="J37" s="10"/>
      <c r="K37" s="111"/>
    </row>
    <row r="38" spans="1:11" ht="30" x14ac:dyDescent="0.25">
      <c r="A38" s="74">
        <v>9</v>
      </c>
      <c r="B38" s="24" t="s">
        <v>33</v>
      </c>
      <c r="C38" s="25" t="s">
        <v>35</v>
      </c>
      <c r="D38" s="26" t="s">
        <v>169</v>
      </c>
    </row>
    <row r="39" spans="1:11" x14ac:dyDescent="0.25">
      <c r="A39" s="75"/>
      <c r="B39" s="27" t="s">
        <v>34</v>
      </c>
      <c r="C39" s="25" t="s">
        <v>9</v>
      </c>
      <c r="D39" s="97">
        <v>3362.88</v>
      </c>
    </row>
    <row r="40" spans="1:11" ht="51.75" x14ac:dyDescent="0.25">
      <c r="A40" s="75"/>
      <c r="B40" s="28" t="s">
        <v>27</v>
      </c>
      <c r="C40" s="25" t="s">
        <v>35</v>
      </c>
      <c r="D40" s="67" t="s">
        <v>97</v>
      </c>
    </row>
    <row r="41" spans="1:11" x14ac:dyDescent="0.25">
      <c r="A41" s="75"/>
      <c r="B41" s="27" t="s">
        <v>28</v>
      </c>
      <c r="C41" s="25" t="s">
        <v>35</v>
      </c>
      <c r="D41" s="33" t="s">
        <v>143</v>
      </c>
    </row>
    <row r="42" spans="1:11" x14ac:dyDescent="0.25">
      <c r="A42" s="75"/>
      <c r="B42" s="27" t="s">
        <v>29</v>
      </c>
      <c r="C42" s="25" t="s">
        <v>35</v>
      </c>
      <c r="D42" s="33" t="s">
        <v>30</v>
      </c>
    </row>
    <row r="43" spans="1:11" x14ac:dyDescent="0.25">
      <c r="A43" s="76"/>
      <c r="B43" s="27" t="s">
        <v>31</v>
      </c>
      <c r="C43" s="25" t="s">
        <v>9</v>
      </c>
      <c r="D43" s="33">
        <v>7.19</v>
      </c>
    </row>
    <row r="44" spans="1:11" x14ac:dyDescent="0.25">
      <c r="A44" s="72">
        <v>11</v>
      </c>
      <c r="B44" s="24" t="s">
        <v>33</v>
      </c>
      <c r="C44" s="25" t="s">
        <v>35</v>
      </c>
      <c r="D44" s="34" t="s">
        <v>36</v>
      </c>
    </row>
    <row r="45" spans="1:11" x14ac:dyDescent="0.25">
      <c r="A45" s="73"/>
      <c r="B45" s="27" t="s">
        <v>34</v>
      </c>
      <c r="C45" s="25" t="s">
        <v>9</v>
      </c>
      <c r="D45" s="97">
        <v>5179.13</v>
      </c>
    </row>
    <row r="46" spans="1:11" ht="30" x14ac:dyDescent="0.25">
      <c r="A46" s="73"/>
      <c r="B46" s="28" t="s">
        <v>27</v>
      </c>
      <c r="C46" s="25" t="s">
        <v>35</v>
      </c>
      <c r="D46" s="64" t="s">
        <v>93</v>
      </c>
    </row>
    <row r="47" spans="1:11" x14ac:dyDescent="0.25">
      <c r="A47" s="73"/>
      <c r="B47" s="27" t="s">
        <v>28</v>
      </c>
      <c r="C47" s="25" t="s">
        <v>35</v>
      </c>
      <c r="D47" s="63" t="s">
        <v>143</v>
      </c>
    </row>
    <row r="48" spans="1:11" x14ac:dyDescent="0.25">
      <c r="A48" s="73"/>
      <c r="B48" s="27" t="s">
        <v>29</v>
      </c>
      <c r="C48" s="25" t="s">
        <v>35</v>
      </c>
      <c r="D48" s="33" t="s">
        <v>30</v>
      </c>
    </row>
    <row r="49" spans="1:4" x14ac:dyDescent="0.25">
      <c r="A49" s="73"/>
      <c r="B49" s="27" t="s">
        <v>31</v>
      </c>
      <c r="C49" s="25" t="s">
        <v>9</v>
      </c>
      <c r="D49" s="33">
        <v>11.08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97">
        <v>19.940000000000001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33" t="s">
        <v>143</v>
      </c>
    </row>
    <row r="54" spans="1:4" x14ac:dyDescent="0.25">
      <c r="A54" s="115"/>
      <c r="B54" s="27" t="s">
        <v>29</v>
      </c>
      <c r="C54" s="25" t="s">
        <v>35</v>
      </c>
      <c r="D54" s="33" t="s">
        <v>30</v>
      </c>
    </row>
    <row r="55" spans="1:4" x14ac:dyDescent="0.25">
      <c r="A55" s="115"/>
      <c r="B55" s="27" t="s">
        <v>31</v>
      </c>
      <c r="C55" s="25" t="s">
        <v>9</v>
      </c>
      <c r="D55" s="33">
        <v>0.04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97">
        <v>13155.16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171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3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28.14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97">
        <v>1131.96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2.42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97">
        <v>650.28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1.39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62" t="s">
        <v>39</v>
      </c>
    </row>
    <row r="78" spans="1:4" x14ac:dyDescent="0.25">
      <c r="A78" s="115"/>
      <c r="B78" s="37" t="s">
        <v>28</v>
      </c>
      <c r="C78" s="25" t="s">
        <v>35</v>
      </c>
      <c r="D78" s="62" t="s">
        <v>32</v>
      </c>
    </row>
    <row r="79" spans="1:4" x14ac:dyDescent="0.25">
      <c r="A79" s="115"/>
      <c r="B79" s="27" t="s">
        <v>29</v>
      </c>
      <c r="C79" s="25" t="s">
        <v>35</v>
      </c>
      <c r="D79" s="33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abSelected="1" topLeftCell="A85" zoomScaleNormal="100" workbookViewId="0">
      <selection activeCell="H40" sqref="H40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0.42578125" customWidth="1"/>
    <col min="6" max="6" width="10.7109375" bestFit="1" customWidth="1"/>
    <col min="11" max="11" width="11" style="57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141</v>
      </c>
      <c r="B3" s="164"/>
      <c r="C3" s="170"/>
      <c r="D3" s="171"/>
      <c r="K3" s="111"/>
    </row>
    <row r="4" spans="1:12" ht="30" customHeight="1" x14ac:dyDescent="0.25">
      <c r="A4" s="172" t="s">
        <v>101</v>
      </c>
      <c r="B4" s="173"/>
      <c r="C4" s="160" t="s">
        <v>155</v>
      </c>
      <c r="D4" s="161"/>
      <c r="K4" s="111"/>
    </row>
    <row r="5" spans="1:12" x14ac:dyDescent="0.25">
      <c r="A5" s="174" t="s">
        <v>129</v>
      </c>
      <c r="B5" s="175"/>
      <c r="C5" s="176"/>
      <c r="D5" s="13" t="s">
        <v>142</v>
      </c>
      <c r="K5" s="111"/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  <c r="K6" s="111"/>
    </row>
    <row r="7" spans="1:12" x14ac:dyDescent="0.25">
      <c r="A7" s="177" t="s">
        <v>5</v>
      </c>
      <c r="B7" s="3" t="s">
        <v>6</v>
      </c>
      <c r="C7" s="1"/>
      <c r="D7" s="14">
        <v>45381</v>
      </c>
      <c r="K7" s="111"/>
    </row>
    <row r="8" spans="1:12" x14ac:dyDescent="0.25">
      <c r="A8" s="178"/>
      <c r="B8" s="1" t="s">
        <v>7</v>
      </c>
      <c r="C8" s="1"/>
      <c r="D8" s="14">
        <v>45261</v>
      </c>
      <c r="K8" s="111"/>
    </row>
    <row r="9" spans="1:12" x14ac:dyDescent="0.25">
      <c r="A9" s="179"/>
      <c r="B9" s="1" t="s">
        <v>8</v>
      </c>
      <c r="C9" s="1"/>
      <c r="D9" s="14">
        <v>45291</v>
      </c>
      <c r="K9" s="111"/>
    </row>
    <row r="10" spans="1:12" x14ac:dyDescent="0.25">
      <c r="A10" s="180" t="s">
        <v>54</v>
      </c>
      <c r="B10" s="181"/>
      <c r="C10" s="181"/>
      <c r="D10" s="182"/>
      <c r="K10" s="111"/>
    </row>
    <row r="11" spans="1:12" x14ac:dyDescent="0.25">
      <c r="A11" s="183"/>
      <c r="B11" s="184"/>
      <c r="C11" s="184"/>
      <c r="D11" s="185"/>
      <c r="K11" s="111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  <c r="K12" s="111"/>
    </row>
    <row r="13" spans="1:12" x14ac:dyDescent="0.25">
      <c r="A13" s="2">
        <v>3</v>
      </c>
      <c r="B13" s="1" t="s">
        <v>12</v>
      </c>
      <c r="C13" s="2" t="s">
        <v>9</v>
      </c>
      <c r="D13" s="15" t="s">
        <v>10</v>
      </c>
      <c r="K13" s="111"/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0</v>
      </c>
      <c r="K14" s="109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97">
        <v>50967.199999999997</v>
      </c>
      <c r="K15" s="111"/>
    </row>
    <row r="16" spans="1:12" x14ac:dyDescent="0.25">
      <c r="A16" s="187"/>
      <c r="B16" s="6" t="s">
        <v>14</v>
      </c>
      <c r="C16" s="2" t="s">
        <v>9</v>
      </c>
      <c r="D16" s="15">
        <v>29423.360000000001</v>
      </c>
      <c r="F16" s="18"/>
      <c r="K16" s="111"/>
    </row>
    <row r="17" spans="1:12" x14ac:dyDescent="0.25">
      <c r="A17" s="187"/>
      <c r="B17" s="6" t="s">
        <v>15</v>
      </c>
      <c r="C17" s="2" t="s">
        <v>9</v>
      </c>
      <c r="D17" s="15">
        <v>11574.65</v>
      </c>
      <c r="K17" s="111"/>
    </row>
    <row r="18" spans="1:12" x14ac:dyDescent="0.25">
      <c r="A18" s="188"/>
      <c r="B18" s="6" t="s">
        <v>16</v>
      </c>
      <c r="C18" s="2" t="s">
        <v>9</v>
      </c>
      <c r="D18" s="15">
        <v>9969.18</v>
      </c>
      <c r="K18" s="111"/>
    </row>
    <row r="19" spans="1:12" x14ac:dyDescent="0.25">
      <c r="A19" s="186">
        <v>6</v>
      </c>
      <c r="B19" s="3" t="s">
        <v>53</v>
      </c>
      <c r="C19" s="7" t="s">
        <v>9</v>
      </c>
      <c r="D19" s="98">
        <v>24911.05</v>
      </c>
      <c r="K19" s="111"/>
    </row>
    <row r="20" spans="1:12" x14ac:dyDescent="0.25">
      <c r="A20" s="187"/>
      <c r="B20" s="6" t="s">
        <v>17</v>
      </c>
      <c r="C20" s="2" t="s">
        <v>9</v>
      </c>
      <c r="D20" s="15">
        <f>D19</f>
        <v>24911.05</v>
      </c>
      <c r="K20" s="111"/>
    </row>
    <row r="21" spans="1:12" x14ac:dyDescent="0.25">
      <c r="A21" s="187"/>
      <c r="B21" s="6" t="s">
        <v>18</v>
      </c>
      <c r="C21" s="2" t="s">
        <v>9</v>
      </c>
      <c r="D21" s="15" t="s">
        <v>10</v>
      </c>
      <c r="K21" s="111"/>
    </row>
    <row r="22" spans="1:12" x14ac:dyDescent="0.25">
      <c r="A22" s="187"/>
      <c r="B22" s="6" t="s">
        <v>19</v>
      </c>
      <c r="C22" s="2" t="s">
        <v>9</v>
      </c>
      <c r="D22" s="15" t="s">
        <v>10</v>
      </c>
      <c r="K22" s="111"/>
    </row>
    <row r="23" spans="1:12" x14ac:dyDescent="0.25">
      <c r="A23" s="188"/>
      <c r="B23" s="6" t="s">
        <v>20</v>
      </c>
      <c r="C23" s="2" t="s">
        <v>9</v>
      </c>
      <c r="D23" s="15" t="s">
        <v>10</v>
      </c>
      <c r="K23" s="111"/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  <c r="K24" s="111"/>
    </row>
    <row r="25" spans="1:12" x14ac:dyDescent="0.25">
      <c r="A25" s="187"/>
      <c r="B25" s="1" t="s">
        <v>22</v>
      </c>
      <c r="C25" s="2" t="s">
        <v>9</v>
      </c>
      <c r="D25" s="15" t="s">
        <v>10</v>
      </c>
      <c r="K25" s="111"/>
    </row>
    <row r="26" spans="1:12" x14ac:dyDescent="0.25">
      <c r="A26" s="187"/>
      <c r="B26" s="1" t="s">
        <v>160</v>
      </c>
      <c r="C26" s="2" t="s">
        <v>9</v>
      </c>
      <c r="D26" s="15">
        <f>D15-D31</f>
        <v>-93973.159999999989</v>
      </c>
      <c r="F26" s="70"/>
      <c r="K26" s="111"/>
    </row>
    <row r="27" spans="1:12" x14ac:dyDescent="0.25">
      <c r="A27" s="187"/>
      <c r="B27" s="1" t="s">
        <v>159</v>
      </c>
      <c r="C27" s="2" t="s">
        <v>9</v>
      </c>
      <c r="D27" s="15">
        <f>D19-D31</f>
        <v>-120029.30999999998</v>
      </c>
      <c r="K27" s="111"/>
    </row>
    <row r="28" spans="1:12" ht="15.75" x14ac:dyDescent="0.25">
      <c r="A28" s="188"/>
      <c r="B28" s="1" t="s">
        <v>23</v>
      </c>
      <c r="C28" s="2" t="s">
        <v>9</v>
      </c>
      <c r="D28" s="97">
        <v>26056.15</v>
      </c>
      <c r="K28" s="109"/>
      <c r="L28" s="18"/>
    </row>
    <row r="29" spans="1:12" x14ac:dyDescent="0.25">
      <c r="A29" s="189" t="s">
        <v>24</v>
      </c>
      <c r="B29" s="190"/>
      <c r="C29" s="190"/>
      <c r="D29" s="191"/>
      <c r="K29" s="111"/>
    </row>
    <row r="30" spans="1:12" x14ac:dyDescent="0.25">
      <c r="A30" s="192"/>
      <c r="B30" s="193"/>
      <c r="C30" s="193"/>
      <c r="D30" s="194"/>
      <c r="K30" s="111"/>
    </row>
    <row r="31" spans="1:12" x14ac:dyDescent="0.25">
      <c r="A31" s="52" t="s">
        <v>91</v>
      </c>
      <c r="B31" s="53"/>
      <c r="C31" s="53"/>
      <c r="D31" s="99">
        <f>D33+D39+D45+D51+D57+D63+D69</f>
        <v>144940.35999999999</v>
      </c>
      <c r="G31" s="18"/>
      <c r="K31" s="111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  <c r="K32" s="111"/>
    </row>
    <row r="33" spans="1:11" x14ac:dyDescent="0.25">
      <c r="A33" s="44"/>
      <c r="B33" s="27" t="s">
        <v>26</v>
      </c>
      <c r="C33" s="25" t="s">
        <v>9</v>
      </c>
      <c r="D33" s="33">
        <v>0</v>
      </c>
      <c r="K33" s="111"/>
    </row>
    <row r="34" spans="1:11" ht="56.25" customHeight="1" x14ac:dyDescent="0.25">
      <c r="A34" s="44"/>
      <c r="B34" s="28" t="s">
        <v>27</v>
      </c>
      <c r="C34" s="25" t="s">
        <v>35</v>
      </c>
      <c r="D34" s="64" t="s">
        <v>165</v>
      </c>
      <c r="K34" s="111"/>
    </row>
    <row r="35" spans="1:11" x14ac:dyDescent="0.25">
      <c r="A35" s="44"/>
      <c r="B35" s="27" t="s">
        <v>28</v>
      </c>
      <c r="C35" s="25" t="s">
        <v>35</v>
      </c>
      <c r="D35" s="30" t="s">
        <v>143</v>
      </c>
    </row>
    <row r="36" spans="1:11" x14ac:dyDescent="0.25">
      <c r="A36" s="44"/>
      <c r="B36" s="27" t="s">
        <v>29</v>
      </c>
      <c r="C36" s="25" t="s">
        <v>35</v>
      </c>
      <c r="D36" s="31" t="s">
        <v>30</v>
      </c>
      <c r="J36" s="10"/>
      <c r="K36" s="111"/>
    </row>
    <row r="37" spans="1:11" x14ac:dyDescent="0.25">
      <c r="A37" s="44"/>
      <c r="B37" s="27" t="s">
        <v>31</v>
      </c>
      <c r="C37" s="25" t="s">
        <v>9</v>
      </c>
      <c r="D37" s="32" t="s">
        <v>10</v>
      </c>
      <c r="J37" s="10"/>
      <c r="K37" s="111"/>
    </row>
    <row r="38" spans="1:11" ht="30.75" customHeight="1" x14ac:dyDescent="0.25">
      <c r="A38" s="74">
        <v>9</v>
      </c>
      <c r="B38" s="24" t="s">
        <v>33</v>
      </c>
      <c r="C38" s="25" t="s">
        <v>35</v>
      </c>
      <c r="D38" s="26" t="s">
        <v>167</v>
      </c>
    </row>
    <row r="39" spans="1:11" x14ac:dyDescent="0.25">
      <c r="A39" s="75"/>
      <c r="B39" s="27" t="s">
        <v>34</v>
      </c>
      <c r="C39" s="25" t="s">
        <v>9</v>
      </c>
      <c r="D39" s="97">
        <v>8342.69</v>
      </c>
    </row>
    <row r="40" spans="1:11" ht="51.75" x14ac:dyDescent="0.25">
      <c r="A40" s="75"/>
      <c r="B40" s="28" t="s">
        <v>27</v>
      </c>
      <c r="C40" s="25" t="s">
        <v>35</v>
      </c>
      <c r="D40" s="67" t="s">
        <v>97</v>
      </c>
    </row>
    <row r="41" spans="1:11" x14ac:dyDescent="0.25">
      <c r="A41" s="75"/>
      <c r="B41" s="27" t="s">
        <v>28</v>
      </c>
      <c r="C41" s="25" t="s">
        <v>35</v>
      </c>
      <c r="D41" s="33" t="s">
        <v>143</v>
      </c>
    </row>
    <row r="42" spans="1:11" x14ac:dyDescent="0.25">
      <c r="A42" s="75"/>
      <c r="B42" s="27" t="s">
        <v>29</v>
      </c>
      <c r="C42" s="25" t="s">
        <v>35</v>
      </c>
      <c r="D42" s="33" t="s">
        <v>30</v>
      </c>
    </row>
    <row r="43" spans="1:11" x14ac:dyDescent="0.25">
      <c r="A43" s="76"/>
      <c r="B43" s="27" t="s">
        <v>31</v>
      </c>
      <c r="C43" s="25" t="s">
        <v>9</v>
      </c>
      <c r="D43" s="33">
        <v>3.65</v>
      </c>
    </row>
    <row r="44" spans="1:11" x14ac:dyDescent="0.25">
      <c r="A44" s="72">
        <v>11</v>
      </c>
      <c r="B44" s="24" t="s">
        <v>33</v>
      </c>
      <c r="C44" s="25" t="s">
        <v>35</v>
      </c>
      <c r="D44" s="34" t="s">
        <v>36</v>
      </c>
    </row>
    <row r="45" spans="1:11" x14ac:dyDescent="0.25">
      <c r="A45" s="73"/>
      <c r="B45" s="27" t="s">
        <v>34</v>
      </c>
      <c r="C45" s="25" t="s">
        <v>9</v>
      </c>
      <c r="D45" s="97">
        <v>0</v>
      </c>
    </row>
    <row r="46" spans="1:11" ht="30" x14ac:dyDescent="0.25">
      <c r="A46" s="73"/>
      <c r="B46" s="28" t="s">
        <v>27</v>
      </c>
      <c r="C46" s="25" t="s">
        <v>35</v>
      </c>
      <c r="D46" s="64" t="s">
        <v>93</v>
      </c>
    </row>
    <row r="47" spans="1:11" x14ac:dyDescent="0.25">
      <c r="A47" s="73"/>
      <c r="B47" s="27" t="s">
        <v>28</v>
      </c>
      <c r="C47" s="25" t="s">
        <v>35</v>
      </c>
      <c r="D47" s="63" t="s">
        <v>143</v>
      </c>
    </row>
    <row r="48" spans="1:11" x14ac:dyDescent="0.25">
      <c r="A48" s="73"/>
      <c r="B48" s="27" t="s">
        <v>29</v>
      </c>
      <c r="C48" s="25" t="s">
        <v>35</v>
      </c>
      <c r="D48" s="33" t="s">
        <v>30</v>
      </c>
    </row>
    <row r="49" spans="1:4" x14ac:dyDescent="0.25">
      <c r="A49" s="73"/>
      <c r="B49" s="27" t="s">
        <v>31</v>
      </c>
      <c r="C49" s="25" t="s">
        <v>9</v>
      </c>
      <c r="D49" s="33" t="s">
        <v>10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97">
        <v>105.77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33" t="s">
        <v>143</v>
      </c>
    </row>
    <row r="54" spans="1:4" x14ac:dyDescent="0.25">
      <c r="A54" s="115"/>
      <c r="B54" s="27" t="s">
        <v>29</v>
      </c>
      <c r="C54" s="25" t="s">
        <v>35</v>
      </c>
      <c r="D54" s="33" t="s">
        <v>30</v>
      </c>
    </row>
    <row r="55" spans="1:4" x14ac:dyDescent="0.25">
      <c r="A55" s="115"/>
      <c r="B55" s="27" t="s">
        <v>31</v>
      </c>
      <c r="C55" s="25" t="s">
        <v>9</v>
      </c>
      <c r="D55" s="33">
        <v>0.05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97">
        <v>134875.5</v>
      </c>
    </row>
    <row r="58" spans="1:4" ht="103.5" customHeight="1" x14ac:dyDescent="0.25">
      <c r="A58" s="115"/>
      <c r="B58" s="28" t="s">
        <v>27</v>
      </c>
      <c r="C58" s="25" t="s">
        <v>35</v>
      </c>
      <c r="D58" s="65" t="s">
        <v>171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3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59.06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97">
        <v>938.8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0.41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97">
        <v>677.6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0.28999999999999998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62" t="s">
        <v>39</v>
      </c>
    </row>
    <row r="78" spans="1:4" x14ac:dyDescent="0.25">
      <c r="A78" s="115"/>
      <c r="B78" s="37" t="s">
        <v>28</v>
      </c>
      <c r="C78" s="25" t="s">
        <v>35</v>
      </c>
      <c r="D78" s="62" t="s">
        <v>32</v>
      </c>
    </row>
    <row r="79" spans="1:4" x14ac:dyDescent="0.25">
      <c r="A79" s="115"/>
      <c r="B79" s="27" t="s">
        <v>29</v>
      </c>
      <c r="C79" s="25" t="s">
        <v>35</v>
      </c>
      <c r="D79" s="33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94" zoomScaleNormal="100" workbookViewId="0">
      <selection activeCell="G11" sqref="G11"/>
    </sheetView>
  </sheetViews>
  <sheetFormatPr defaultRowHeight="15" x14ac:dyDescent="0.25"/>
  <cols>
    <col min="2" max="2" width="63.42578125" customWidth="1"/>
    <col min="3" max="3" width="20.28515625" customWidth="1"/>
    <col min="4" max="4" width="54.5703125" customWidth="1"/>
    <col min="5" max="5" width="13.28515625" customWidth="1"/>
    <col min="6" max="7" width="10" bestFit="1" customWidth="1"/>
    <col min="11" max="11" width="11.7109375" style="111" customWidth="1"/>
    <col min="12" max="12" width="10.140625" customWidth="1"/>
    <col min="13" max="13" width="11.42578125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8" t="s">
        <v>71</v>
      </c>
      <c r="B3" s="171"/>
      <c r="C3" s="170"/>
      <c r="D3" s="171"/>
    </row>
    <row r="4" spans="1:12" ht="30" customHeight="1" x14ac:dyDescent="0.25">
      <c r="A4" s="172" t="s">
        <v>101</v>
      </c>
      <c r="B4" s="173"/>
      <c r="C4" s="160">
        <v>2359</v>
      </c>
      <c r="D4" s="161"/>
    </row>
    <row r="5" spans="1:12" x14ac:dyDescent="0.25">
      <c r="A5" s="174" t="s">
        <v>67</v>
      </c>
      <c r="B5" s="175"/>
      <c r="C5" s="176"/>
      <c r="D5" s="13" t="s">
        <v>100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>
        <v>103263.44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172275.26</v>
      </c>
      <c r="K14" s="112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81">
        <v>433514.03</v>
      </c>
    </row>
    <row r="16" spans="1:12" x14ac:dyDescent="0.25">
      <c r="A16" s="187"/>
      <c r="B16" s="6" t="s">
        <v>14</v>
      </c>
      <c r="C16" s="2" t="s">
        <v>9</v>
      </c>
      <c r="D16" s="15">
        <v>262189.28999999998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94029.19</v>
      </c>
    </row>
    <row r="18" spans="1:12" x14ac:dyDescent="0.25">
      <c r="A18" s="188"/>
      <c r="B18" s="6" t="s">
        <v>16</v>
      </c>
      <c r="C18" s="2" t="s">
        <v>9</v>
      </c>
      <c r="D18" s="15">
        <v>77295.55</v>
      </c>
    </row>
    <row r="19" spans="1:12" x14ac:dyDescent="0.25">
      <c r="A19" s="186">
        <v>6</v>
      </c>
      <c r="B19" s="3" t="s">
        <v>53</v>
      </c>
      <c r="C19" s="7" t="s">
        <v>9</v>
      </c>
      <c r="D19" s="90">
        <v>235776.95</v>
      </c>
      <c r="F19" s="18"/>
      <c r="G19" s="18"/>
    </row>
    <row r="20" spans="1:12" x14ac:dyDescent="0.25">
      <c r="A20" s="187"/>
      <c r="B20" s="6" t="s">
        <v>17</v>
      </c>
      <c r="C20" s="2" t="s">
        <v>9</v>
      </c>
      <c r="D20" s="15">
        <v>235776.95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  <c r="F24" s="70"/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D15+D13-D31</f>
        <v>421321.61</v>
      </c>
      <c r="E26" s="18"/>
    </row>
    <row r="27" spans="1:12" x14ac:dyDescent="0.25">
      <c r="A27" s="187"/>
      <c r="B27" s="1" t="s">
        <v>159</v>
      </c>
      <c r="C27" s="2" t="s">
        <v>9</v>
      </c>
      <c r="D27" s="15">
        <f>D19-D31+D13</f>
        <v>223584.53000000003</v>
      </c>
    </row>
    <row r="28" spans="1:12" ht="15.75" x14ac:dyDescent="0.25">
      <c r="A28" s="188"/>
      <c r="B28" s="1" t="s">
        <v>23</v>
      </c>
      <c r="C28" s="2" t="s">
        <v>9</v>
      </c>
      <c r="D28" s="81">
        <v>370012.34</v>
      </c>
      <c r="K28" s="112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  <c r="K30" s="195"/>
    </row>
    <row r="31" spans="1:12" x14ac:dyDescent="0.25">
      <c r="A31" s="52" t="s">
        <v>92</v>
      </c>
      <c r="B31" s="53"/>
      <c r="C31" s="54"/>
      <c r="D31" s="84">
        <f>D33+D39+D45+D51+D57+D63+D69</f>
        <v>115455.86</v>
      </c>
      <c r="G31" s="18"/>
      <c r="K31" s="195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8" x14ac:dyDescent="0.25">
      <c r="A33" s="44"/>
      <c r="B33" s="27" t="s">
        <v>26</v>
      </c>
      <c r="C33" s="25" t="s">
        <v>9</v>
      </c>
      <c r="D33" s="33">
        <v>0</v>
      </c>
    </row>
    <row r="34" spans="1:8" ht="53.25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8" x14ac:dyDescent="0.25">
      <c r="A35" s="44"/>
      <c r="B35" s="27" t="s">
        <v>28</v>
      </c>
      <c r="C35" s="25" t="s">
        <v>35</v>
      </c>
      <c r="D35" s="30" t="s">
        <v>143</v>
      </c>
    </row>
    <row r="36" spans="1:8" x14ac:dyDescent="0.25">
      <c r="A36" s="44"/>
      <c r="B36" s="27" t="s">
        <v>29</v>
      </c>
      <c r="C36" s="25" t="s">
        <v>35</v>
      </c>
      <c r="D36" s="31" t="s">
        <v>30</v>
      </c>
    </row>
    <row r="37" spans="1:8" x14ac:dyDescent="0.25">
      <c r="A37" s="44"/>
      <c r="B37" s="27" t="s">
        <v>31</v>
      </c>
      <c r="C37" s="25" t="s">
        <v>9</v>
      </c>
      <c r="D37" s="33">
        <v>0</v>
      </c>
      <c r="F37" s="18"/>
    </row>
    <row r="38" spans="1:8" ht="30" x14ac:dyDescent="0.25">
      <c r="A38" s="87">
        <v>9</v>
      </c>
      <c r="B38" s="24" t="s">
        <v>33</v>
      </c>
      <c r="C38" s="25" t="s">
        <v>35</v>
      </c>
      <c r="D38" s="26" t="s">
        <v>87</v>
      </c>
    </row>
    <row r="39" spans="1:8" x14ac:dyDescent="0.25">
      <c r="A39" s="88"/>
      <c r="B39" s="27" t="s">
        <v>34</v>
      </c>
      <c r="C39" s="25" t="s">
        <v>9</v>
      </c>
      <c r="D39" s="81">
        <v>44186.16</v>
      </c>
    </row>
    <row r="40" spans="1:8" ht="51.75" x14ac:dyDescent="0.25">
      <c r="A40" s="88"/>
      <c r="B40" s="28" t="s">
        <v>27</v>
      </c>
      <c r="C40" s="25" t="s">
        <v>35</v>
      </c>
      <c r="D40" s="67" t="s">
        <v>97</v>
      </c>
    </row>
    <row r="41" spans="1:8" x14ac:dyDescent="0.25">
      <c r="A41" s="88"/>
      <c r="B41" s="27" t="s">
        <v>28</v>
      </c>
      <c r="C41" s="25" t="s">
        <v>35</v>
      </c>
      <c r="D41" s="80" t="s">
        <v>143</v>
      </c>
    </row>
    <row r="42" spans="1:8" x14ac:dyDescent="0.25">
      <c r="A42" s="88"/>
      <c r="B42" s="27" t="s">
        <v>29</v>
      </c>
      <c r="C42" s="25" t="s">
        <v>35</v>
      </c>
      <c r="D42" s="31" t="s">
        <v>30</v>
      </c>
    </row>
    <row r="43" spans="1:8" x14ac:dyDescent="0.25">
      <c r="A43" s="89"/>
      <c r="B43" s="27" t="s">
        <v>31</v>
      </c>
      <c r="C43" s="25" t="s">
        <v>9</v>
      </c>
      <c r="D43" s="33">
        <v>18.73</v>
      </c>
    </row>
    <row r="44" spans="1:8" x14ac:dyDescent="0.25">
      <c r="A44" s="85">
        <v>11</v>
      </c>
      <c r="B44" s="24" t="s">
        <v>33</v>
      </c>
      <c r="C44" s="25" t="s">
        <v>35</v>
      </c>
      <c r="D44" s="34" t="s">
        <v>36</v>
      </c>
    </row>
    <row r="45" spans="1:8" x14ac:dyDescent="0.25">
      <c r="A45" s="86"/>
      <c r="B45" s="27" t="s">
        <v>34</v>
      </c>
      <c r="C45" s="25" t="s">
        <v>9</v>
      </c>
      <c r="D45" s="81">
        <v>2575.5700000000002</v>
      </c>
      <c r="H45" s="57"/>
    </row>
    <row r="46" spans="1:8" ht="30" x14ac:dyDescent="0.25">
      <c r="A46" s="86"/>
      <c r="B46" s="28" t="s">
        <v>27</v>
      </c>
      <c r="C46" s="25" t="s">
        <v>35</v>
      </c>
      <c r="D46" s="64" t="s">
        <v>93</v>
      </c>
    </row>
    <row r="47" spans="1:8" x14ac:dyDescent="0.25">
      <c r="A47" s="86"/>
      <c r="B47" s="27" t="s">
        <v>28</v>
      </c>
      <c r="C47" s="25" t="s">
        <v>35</v>
      </c>
      <c r="D47" s="51" t="s">
        <v>143</v>
      </c>
    </row>
    <row r="48" spans="1:8" x14ac:dyDescent="0.25">
      <c r="A48" s="86"/>
      <c r="B48" s="27" t="s">
        <v>29</v>
      </c>
      <c r="C48" s="25" t="s">
        <v>35</v>
      </c>
      <c r="D48" s="31" t="s">
        <v>30</v>
      </c>
    </row>
    <row r="49" spans="1:4" x14ac:dyDescent="0.25">
      <c r="A49" s="86"/>
      <c r="B49" s="27" t="s">
        <v>31</v>
      </c>
      <c r="C49" s="25" t="s">
        <v>9</v>
      </c>
      <c r="D49" s="33">
        <v>1.0900000000000001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81">
        <v>100.65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0.04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81">
        <v>53186.37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22.54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81">
        <v>9436.35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4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5970.76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2.5299999999999998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2">
    <mergeCell ref="A86:D86"/>
    <mergeCell ref="K30:K31"/>
    <mergeCell ref="A75:A80"/>
    <mergeCell ref="A81:D81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  <mergeCell ref="A74:D74"/>
    <mergeCell ref="A29:D30"/>
    <mergeCell ref="A50:A55"/>
    <mergeCell ref="A56:A61"/>
    <mergeCell ref="A62:A67"/>
    <mergeCell ref="A68:A7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2"/>
  <sheetViews>
    <sheetView topLeftCell="A88" zoomScaleNormal="100" workbookViewId="0">
      <selection activeCell="G8" sqref="G8"/>
    </sheetView>
  </sheetViews>
  <sheetFormatPr defaultRowHeight="15" x14ac:dyDescent="0.25"/>
  <cols>
    <col min="2" max="2" width="62.7109375" customWidth="1"/>
    <col min="3" max="3" width="20.28515625" customWidth="1"/>
    <col min="4" max="4" width="54.5703125" customWidth="1"/>
    <col min="5" max="5" width="12" customWidth="1"/>
    <col min="6" max="7" width="10" bestFit="1" customWidth="1"/>
    <col min="11" max="11" width="11.5703125" style="57" customWidth="1"/>
    <col min="12" max="12" width="10.5703125" customWidth="1"/>
    <col min="13" max="13" width="11.140625" customWidth="1"/>
  </cols>
  <sheetData>
    <row r="1" spans="1:14" x14ac:dyDescent="0.25">
      <c r="A1" s="162" t="s">
        <v>163</v>
      </c>
      <c r="B1" s="163"/>
      <c r="C1" s="163"/>
      <c r="D1" s="164"/>
    </row>
    <row r="2" spans="1:14" x14ac:dyDescent="0.25">
      <c r="A2" s="165" t="s">
        <v>0</v>
      </c>
      <c r="B2" s="166"/>
      <c r="C2" s="166"/>
      <c r="D2" s="167"/>
    </row>
    <row r="3" spans="1:14" x14ac:dyDescent="0.25">
      <c r="A3" s="162" t="s">
        <v>72</v>
      </c>
      <c r="B3" s="164"/>
      <c r="C3" s="170"/>
      <c r="D3" s="171"/>
    </row>
    <row r="4" spans="1:14" ht="30" customHeight="1" x14ac:dyDescent="0.25">
      <c r="A4" s="172" t="s">
        <v>101</v>
      </c>
      <c r="B4" s="173"/>
      <c r="C4" s="160">
        <v>2356</v>
      </c>
      <c r="D4" s="161"/>
    </row>
    <row r="5" spans="1:14" x14ac:dyDescent="0.25">
      <c r="A5" s="174" t="s">
        <v>67</v>
      </c>
      <c r="B5" s="175"/>
      <c r="C5" s="176"/>
      <c r="D5" s="13" t="s">
        <v>68</v>
      </c>
    </row>
    <row r="6" spans="1:14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4" x14ac:dyDescent="0.25">
      <c r="A7" s="177" t="s">
        <v>5</v>
      </c>
      <c r="B7" s="3" t="s">
        <v>6</v>
      </c>
      <c r="C7" s="1"/>
      <c r="D7" s="14">
        <v>45381</v>
      </c>
    </row>
    <row r="8" spans="1:14" x14ac:dyDescent="0.25">
      <c r="A8" s="178"/>
      <c r="B8" s="1" t="s">
        <v>7</v>
      </c>
      <c r="C8" s="1"/>
      <c r="D8" s="14">
        <v>44927</v>
      </c>
      <c r="H8" s="10"/>
      <c r="I8" s="10"/>
      <c r="J8" s="10"/>
      <c r="K8" s="111"/>
      <c r="L8" s="10"/>
      <c r="M8" s="10"/>
    </row>
    <row r="9" spans="1:14" x14ac:dyDescent="0.25">
      <c r="A9" s="179"/>
      <c r="B9" s="1" t="s">
        <v>8</v>
      </c>
      <c r="C9" s="1"/>
      <c r="D9" s="14">
        <v>45291</v>
      </c>
      <c r="H9" s="10"/>
      <c r="I9" s="10"/>
      <c r="J9" s="10"/>
      <c r="K9" s="111"/>
      <c r="L9" s="10"/>
      <c r="M9" s="10"/>
    </row>
    <row r="10" spans="1:14" x14ac:dyDescent="0.25">
      <c r="A10" s="180" t="s">
        <v>54</v>
      </c>
      <c r="B10" s="181"/>
      <c r="C10" s="181"/>
      <c r="D10" s="182"/>
      <c r="H10" s="10"/>
      <c r="I10" s="10"/>
      <c r="J10" s="10"/>
      <c r="K10" s="111"/>
      <c r="L10" s="10"/>
      <c r="M10" s="10"/>
    </row>
    <row r="11" spans="1:14" x14ac:dyDescent="0.25">
      <c r="A11" s="183"/>
      <c r="B11" s="184"/>
      <c r="C11" s="184"/>
      <c r="D11" s="185"/>
      <c r="H11" s="10"/>
      <c r="I11" s="10"/>
      <c r="J11" s="10"/>
      <c r="K11" s="111"/>
      <c r="L11" s="10"/>
      <c r="M11" s="10"/>
    </row>
    <row r="12" spans="1:14" x14ac:dyDescent="0.25">
      <c r="A12" s="4">
        <v>2</v>
      </c>
      <c r="B12" s="1" t="s">
        <v>11</v>
      </c>
      <c r="C12" s="2" t="s">
        <v>9</v>
      </c>
      <c r="D12" s="8" t="s">
        <v>10</v>
      </c>
      <c r="H12" s="10"/>
      <c r="I12" s="10"/>
      <c r="J12" s="10"/>
      <c r="K12" s="111"/>
      <c r="L12" s="10"/>
      <c r="M12" s="10"/>
    </row>
    <row r="13" spans="1:14" x14ac:dyDescent="0.25">
      <c r="A13" s="2">
        <v>3</v>
      </c>
      <c r="B13" s="1" t="s">
        <v>12</v>
      </c>
      <c r="C13" s="2" t="s">
        <v>9</v>
      </c>
      <c r="D13" s="15">
        <v>102478.23</v>
      </c>
      <c r="H13" s="10"/>
      <c r="I13" s="10"/>
      <c r="J13" s="10"/>
      <c r="K13" s="111"/>
      <c r="L13" s="10"/>
      <c r="M13" s="10"/>
    </row>
    <row r="14" spans="1:14" ht="15.75" x14ac:dyDescent="0.25">
      <c r="A14" s="2">
        <v>4</v>
      </c>
      <c r="B14" s="1" t="s">
        <v>13</v>
      </c>
      <c r="C14" s="2" t="s">
        <v>9</v>
      </c>
      <c r="D14" s="15">
        <f>133983.76-750.36</f>
        <v>133233.40000000002</v>
      </c>
      <c r="H14" s="10"/>
      <c r="I14" s="10"/>
      <c r="J14" s="10"/>
      <c r="K14" s="112"/>
      <c r="L14" s="110"/>
      <c r="M14" s="10"/>
      <c r="N14" s="18"/>
    </row>
    <row r="15" spans="1:14" ht="30" x14ac:dyDescent="0.25">
      <c r="A15" s="186">
        <v>5</v>
      </c>
      <c r="B15" s="5" t="s">
        <v>55</v>
      </c>
      <c r="C15" s="2" t="s">
        <v>9</v>
      </c>
      <c r="D15" s="81">
        <v>426400.91</v>
      </c>
      <c r="H15" s="10"/>
      <c r="I15" s="10"/>
      <c r="J15" s="10"/>
      <c r="K15" s="112"/>
      <c r="L15" s="110"/>
      <c r="M15" s="10"/>
    </row>
    <row r="16" spans="1:14" x14ac:dyDescent="0.25">
      <c r="A16" s="187"/>
      <c r="B16" s="6" t="s">
        <v>14</v>
      </c>
      <c r="C16" s="2" t="s">
        <v>9</v>
      </c>
      <c r="D16" s="15">
        <v>257887.27</v>
      </c>
      <c r="H16" s="10"/>
      <c r="I16" s="10"/>
      <c r="J16" s="10"/>
      <c r="K16" s="111"/>
      <c r="L16" s="10"/>
      <c r="M16" s="10"/>
    </row>
    <row r="17" spans="1:13" x14ac:dyDescent="0.25">
      <c r="A17" s="187"/>
      <c r="B17" s="6" t="s">
        <v>15</v>
      </c>
      <c r="C17" s="2" t="s">
        <v>9</v>
      </c>
      <c r="D17" s="15">
        <v>92486.36</v>
      </c>
      <c r="F17" s="18"/>
      <c r="H17" s="10"/>
      <c r="I17" s="10"/>
      <c r="J17" s="10"/>
      <c r="K17" s="111"/>
      <c r="L17" s="10"/>
      <c r="M17" s="10"/>
    </row>
    <row r="18" spans="1:13" x14ac:dyDescent="0.25">
      <c r="A18" s="188"/>
      <c r="B18" s="6" t="s">
        <v>16</v>
      </c>
      <c r="C18" s="2" t="s">
        <v>9</v>
      </c>
      <c r="D18" s="15">
        <v>76027.28</v>
      </c>
      <c r="H18" s="10"/>
      <c r="I18" s="10"/>
      <c r="J18" s="10"/>
      <c r="K18" s="111"/>
      <c r="L18" s="10"/>
      <c r="M18" s="10"/>
    </row>
    <row r="19" spans="1:13" x14ac:dyDescent="0.25">
      <c r="A19" s="186">
        <v>6</v>
      </c>
      <c r="B19" s="3" t="s">
        <v>53</v>
      </c>
      <c r="C19" s="7" t="s">
        <v>9</v>
      </c>
      <c r="D19" s="90">
        <v>328852.59000000003</v>
      </c>
      <c r="F19" s="18"/>
      <c r="G19" s="18"/>
      <c r="H19" s="10"/>
      <c r="I19" s="10"/>
      <c r="J19" s="10"/>
      <c r="K19" s="111"/>
      <c r="L19" s="10"/>
      <c r="M19" s="10"/>
    </row>
    <row r="20" spans="1:13" x14ac:dyDescent="0.25">
      <c r="A20" s="187"/>
      <c r="B20" s="6" t="s">
        <v>17</v>
      </c>
      <c r="C20" s="2" t="s">
        <v>9</v>
      </c>
      <c r="D20" s="15">
        <f>D19</f>
        <v>328852.59000000003</v>
      </c>
      <c r="H20" s="10"/>
      <c r="I20" s="10"/>
      <c r="J20" s="10"/>
      <c r="K20" s="111"/>
      <c r="L20" s="10"/>
      <c r="M20" s="10"/>
    </row>
    <row r="21" spans="1:13" x14ac:dyDescent="0.25">
      <c r="A21" s="187"/>
      <c r="B21" s="6" t="s">
        <v>18</v>
      </c>
      <c r="C21" s="2" t="s">
        <v>9</v>
      </c>
      <c r="D21" s="15" t="s">
        <v>10</v>
      </c>
      <c r="H21" s="10"/>
      <c r="I21" s="10"/>
      <c r="J21" s="10"/>
      <c r="K21" s="111"/>
      <c r="L21" s="10"/>
      <c r="M21" s="10"/>
    </row>
    <row r="22" spans="1:13" x14ac:dyDescent="0.25">
      <c r="A22" s="187"/>
      <c r="B22" s="6" t="s">
        <v>19</v>
      </c>
      <c r="C22" s="2" t="s">
        <v>9</v>
      </c>
      <c r="D22" s="15" t="s">
        <v>10</v>
      </c>
      <c r="H22" s="10"/>
      <c r="I22" s="10"/>
      <c r="J22" s="10"/>
      <c r="K22" s="111"/>
      <c r="L22" s="10"/>
      <c r="M22" s="10"/>
    </row>
    <row r="23" spans="1:13" x14ac:dyDescent="0.25">
      <c r="A23" s="188"/>
      <c r="B23" s="6" t="s">
        <v>20</v>
      </c>
      <c r="C23" s="2" t="s">
        <v>9</v>
      </c>
      <c r="D23" s="15" t="s">
        <v>10</v>
      </c>
      <c r="H23" s="10"/>
      <c r="I23" s="10"/>
      <c r="J23" s="10"/>
      <c r="K23" s="111"/>
      <c r="L23" s="10"/>
      <c r="M23" s="10"/>
    </row>
    <row r="24" spans="1:13" x14ac:dyDescent="0.25">
      <c r="A24" s="186">
        <v>7</v>
      </c>
      <c r="B24" s="3" t="s">
        <v>21</v>
      </c>
      <c r="C24" s="7" t="s">
        <v>9</v>
      </c>
      <c r="D24" s="61" t="s">
        <v>10</v>
      </c>
      <c r="F24" s="70"/>
      <c r="H24" s="10"/>
      <c r="I24" s="10"/>
      <c r="J24" s="10"/>
      <c r="K24" s="111"/>
      <c r="L24" s="10"/>
      <c r="M24" s="10"/>
    </row>
    <row r="25" spans="1:13" x14ac:dyDescent="0.25">
      <c r="A25" s="187"/>
      <c r="B25" s="1" t="s">
        <v>22</v>
      </c>
      <c r="C25" s="2" t="s">
        <v>9</v>
      </c>
      <c r="D25" s="15" t="s">
        <v>10</v>
      </c>
      <c r="H25" s="113"/>
      <c r="I25" s="10"/>
      <c r="J25" s="10"/>
      <c r="K25" s="111"/>
      <c r="L25" s="10"/>
      <c r="M25" s="10"/>
    </row>
    <row r="26" spans="1:13" x14ac:dyDescent="0.25">
      <c r="A26" s="187"/>
      <c r="B26" s="1" t="s">
        <v>160</v>
      </c>
      <c r="C26" s="2" t="s">
        <v>9</v>
      </c>
      <c r="D26" s="15">
        <f>D15+D13-D31</f>
        <v>410257.26</v>
      </c>
      <c r="E26" s="18"/>
      <c r="H26" s="10"/>
      <c r="I26" s="10"/>
      <c r="J26" s="10"/>
      <c r="K26" s="111"/>
      <c r="L26" s="10"/>
      <c r="M26" s="10"/>
    </row>
    <row r="27" spans="1:13" x14ac:dyDescent="0.25">
      <c r="A27" s="187"/>
      <c r="B27" s="1" t="s">
        <v>159</v>
      </c>
      <c r="C27" s="2" t="s">
        <v>9</v>
      </c>
      <c r="D27" s="15">
        <f>D19-D31+D13</f>
        <v>312708.94</v>
      </c>
      <c r="H27" s="10"/>
      <c r="I27" s="10"/>
      <c r="J27" s="10"/>
      <c r="K27" s="111"/>
      <c r="L27" s="10"/>
      <c r="M27" s="10"/>
    </row>
    <row r="28" spans="1:13" ht="15.75" x14ac:dyDescent="0.25">
      <c r="A28" s="188"/>
      <c r="B28" s="1" t="s">
        <v>23</v>
      </c>
      <c r="C28" s="2" t="s">
        <v>9</v>
      </c>
      <c r="D28" s="81">
        <v>231532.08</v>
      </c>
      <c r="H28" s="10"/>
      <c r="I28" s="10"/>
      <c r="J28" s="10"/>
      <c r="K28" s="112"/>
      <c r="L28" s="110"/>
      <c r="M28" s="10"/>
    </row>
    <row r="29" spans="1:13" x14ac:dyDescent="0.25">
      <c r="A29" s="189" t="s">
        <v>24</v>
      </c>
      <c r="B29" s="190"/>
      <c r="C29" s="190"/>
      <c r="D29" s="191"/>
      <c r="H29" s="10"/>
      <c r="I29" s="10"/>
      <c r="J29" s="10"/>
      <c r="K29" s="111"/>
      <c r="L29" s="10"/>
      <c r="M29" s="10"/>
    </row>
    <row r="30" spans="1:13" x14ac:dyDescent="0.25">
      <c r="A30" s="192"/>
      <c r="B30" s="193"/>
      <c r="C30" s="193"/>
      <c r="D30" s="194"/>
      <c r="H30" s="10"/>
      <c r="I30" s="10"/>
      <c r="J30" s="10"/>
      <c r="K30" s="111"/>
      <c r="L30" s="10"/>
      <c r="M30" s="10"/>
    </row>
    <row r="31" spans="1:13" x14ac:dyDescent="0.25">
      <c r="A31" s="52" t="s">
        <v>92</v>
      </c>
      <c r="B31" s="53"/>
      <c r="C31" s="54"/>
      <c r="D31" s="84">
        <f>D33+D39+D45+D51+D57+D63+D69</f>
        <v>118621.88</v>
      </c>
      <c r="G31" s="18"/>
      <c r="H31" s="10"/>
      <c r="I31" s="10"/>
      <c r="J31" s="10"/>
      <c r="K31" s="111"/>
      <c r="L31" s="10"/>
      <c r="M31" s="10"/>
    </row>
    <row r="32" spans="1:13" ht="30" x14ac:dyDescent="0.25">
      <c r="A32" s="43">
        <v>8</v>
      </c>
      <c r="B32" s="24" t="s">
        <v>25</v>
      </c>
      <c r="C32" s="25" t="s">
        <v>35</v>
      </c>
      <c r="D32" s="26" t="s">
        <v>86</v>
      </c>
      <c r="H32" s="10"/>
      <c r="I32" s="10"/>
      <c r="J32" s="10"/>
      <c r="K32" s="111"/>
      <c r="L32" s="10"/>
      <c r="M32" s="10"/>
    </row>
    <row r="33" spans="1:13" x14ac:dyDescent="0.25">
      <c r="A33" s="44"/>
      <c r="B33" s="27" t="s">
        <v>26</v>
      </c>
      <c r="C33" s="25" t="s">
        <v>9</v>
      </c>
      <c r="D33" s="33">
        <v>0</v>
      </c>
      <c r="F33" s="18"/>
      <c r="H33" s="10"/>
      <c r="I33" s="10"/>
      <c r="J33" s="10"/>
      <c r="K33" s="111"/>
      <c r="L33" s="10"/>
      <c r="M33" s="10"/>
    </row>
    <row r="34" spans="1:13" ht="64.5" customHeight="1" x14ac:dyDescent="0.25">
      <c r="A34" s="44"/>
      <c r="B34" s="79" t="s">
        <v>27</v>
      </c>
      <c r="C34" s="25" t="s">
        <v>35</v>
      </c>
      <c r="D34" s="64" t="s">
        <v>165</v>
      </c>
      <c r="H34" s="10"/>
      <c r="I34" s="10"/>
      <c r="J34" s="10"/>
      <c r="K34" s="111"/>
      <c r="L34" s="10"/>
      <c r="M34" s="10"/>
    </row>
    <row r="35" spans="1:13" x14ac:dyDescent="0.25">
      <c r="A35" s="44"/>
      <c r="B35" s="27" t="s">
        <v>28</v>
      </c>
      <c r="C35" s="25" t="s">
        <v>35</v>
      </c>
      <c r="D35" s="30" t="s">
        <v>143</v>
      </c>
      <c r="H35" s="10"/>
      <c r="I35" s="10"/>
      <c r="J35" s="10"/>
      <c r="K35" s="111"/>
      <c r="L35" s="10"/>
      <c r="M35" s="10"/>
    </row>
    <row r="36" spans="1:13" x14ac:dyDescent="0.25">
      <c r="A36" s="44"/>
      <c r="B36" s="27" t="s">
        <v>29</v>
      </c>
      <c r="C36" s="25" t="s">
        <v>35</v>
      </c>
      <c r="D36" s="31" t="s">
        <v>30</v>
      </c>
      <c r="H36" s="10"/>
      <c r="I36" s="10"/>
      <c r="J36" s="10"/>
      <c r="K36" s="111"/>
      <c r="L36" s="10"/>
      <c r="M36" s="10"/>
    </row>
    <row r="37" spans="1:13" x14ac:dyDescent="0.25">
      <c r="A37" s="44"/>
      <c r="B37" s="27" t="s">
        <v>31</v>
      </c>
      <c r="C37" s="25" t="s">
        <v>9</v>
      </c>
      <c r="D37" s="33">
        <v>0</v>
      </c>
      <c r="H37" s="10"/>
      <c r="I37" s="10"/>
      <c r="J37" s="10"/>
      <c r="K37" s="111"/>
      <c r="L37" s="10"/>
      <c r="M37" s="10"/>
    </row>
    <row r="38" spans="1:13" ht="30" x14ac:dyDescent="0.25">
      <c r="A38" s="87">
        <v>9</v>
      </c>
      <c r="B38" s="24" t="s">
        <v>33</v>
      </c>
      <c r="C38" s="25" t="s">
        <v>35</v>
      </c>
      <c r="D38" s="26" t="s">
        <v>87</v>
      </c>
      <c r="H38" s="10"/>
      <c r="I38" s="10"/>
      <c r="J38" s="10"/>
      <c r="K38" s="111"/>
      <c r="L38" s="10"/>
      <c r="M38" s="10"/>
    </row>
    <row r="39" spans="1:13" x14ac:dyDescent="0.25">
      <c r="A39" s="88"/>
      <c r="B39" s="27" t="s">
        <v>34</v>
      </c>
      <c r="C39" s="25" t="s">
        <v>9</v>
      </c>
      <c r="D39" s="81">
        <v>42723.51</v>
      </c>
      <c r="H39" s="10"/>
      <c r="I39" s="10"/>
      <c r="J39" s="10"/>
      <c r="K39" s="111"/>
      <c r="L39" s="10"/>
      <c r="M39" s="10"/>
    </row>
    <row r="40" spans="1:13" ht="51.75" x14ac:dyDescent="0.25">
      <c r="A40" s="88"/>
      <c r="B40" s="28" t="s">
        <v>27</v>
      </c>
      <c r="C40" s="25" t="s">
        <v>35</v>
      </c>
      <c r="D40" s="67" t="s">
        <v>97</v>
      </c>
      <c r="H40" s="10"/>
      <c r="I40" s="10"/>
      <c r="J40" s="10"/>
      <c r="K40" s="111"/>
      <c r="L40" s="10"/>
      <c r="M40" s="10"/>
    </row>
    <row r="41" spans="1:13" x14ac:dyDescent="0.25">
      <c r="A41" s="88"/>
      <c r="B41" s="27" t="s">
        <v>28</v>
      </c>
      <c r="C41" s="25" t="s">
        <v>35</v>
      </c>
      <c r="D41" s="80" t="s">
        <v>143</v>
      </c>
      <c r="H41" s="10"/>
      <c r="I41" s="10"/>
      <c r="J41" s="10"/>
      <c r="K41" s="111"/>
      <c r="L41" s="10"/>
      <c r="M41" s="10"/>
    </row>
    <row r="42" spans="1:13" x14ac:dyDescent="0.25">
      <c r="A42" s="88"/>
      <c r="B42" s="27" t="s">
        <v>29</v>
      </c>
      <c r="C42" s="25" t="s">
        <v>35</v>
      </c>
      <c r="D42" s="31" t="s">
        <v>30</v>
      </c>
      <c r="H42" s="10"/>
      <c r="I42" s="10"/>
      <c r="J42" s="10"/>
      <c r="K42" s="111"/>
      <c r="L42" s="10"/>
      <c r="M42" s="10"/>
    </row>
    <row r="43" spans="1:13" x14ac:dyDescent="0.25">
      <c r="A43" s="89"/>
      <c r="B43" s="27" t="s">
        <v>31</v>
      </c>
      <c r="C43" s="25" t="s">
        <v>9</v>
      </c>
      <c r="D43" s="33">
        <v>18.13</v>
      </c>
      <c r="H43" s="10"/>
      <c r="I43" s="10"/>
      <c r="J43" s="10"/>
      <c r="K43" s="111"/>
      <c r="L43" s="10"/>
      <c r="M43" s="10"/>
    </row>
    <row r="44" spans="1:13" x14ac:dyDescent="0.25">
      <c r="A44" s="85">
        <v>11</v>
      </c>
      <c r="B44" s="24" t="s">
        <v>33</v>
      </c>
      <c r="C44" s="25" t="s">
        <v>35</v>
      </c>
      <c r="D44" s="34" t="s">
        <v>36</v>
      </c>
      <c r="H44" s="10"/>
      <c r="I44" s="10"/>
      <c r="J44" s="10"/>
      <c r="K44" s="111"/>
      <c r="L44" s="10"/>
      <c r="M44" s="10"/>
    </row>
    <row r="45" spans="1:13" x14ac:dyDescent="0.25">
      <c r="A45" s="86"/>
      <c r="B45" s="27" t="s">
        <v>34</v>
      </c>
      <c r="C45" s="25" t="s">
        <v>9</v>
      </c>
      <c r="D45" s="81">
        <v>4934.72</v>
      </c>
      <c r="H45" s="10"/>
      <c r="I45" s="10"/>
      <c r="J45" s="10"/>
      <c r="K45" s="111"/>
      <c r="L45" s="10"/>
      <c r="M45" s="10"/>
    </row>
    <row r="46" spans="1:13" ht="30" x14ac:dyDescent="0.25">
      <c r="A46" s="86"/>
      <c r="B46" s="28" t="s">
        <v>27</v>
      </c>
      <c r="C46" s="25" t="s">
        <v>35</v>
      </c>
      <c r="D46" s="64" t="s">
        <v>93</v>
      </c>
    </row>
    <row r="47" spans="1:13" x14ac:dyDescent="0.25">
      <c r="A47" s="86"/>
      <c r="B47" s="27" t="s">
        <v>28</v>
      </c>
      <c r="C47" s="25" t="s">
        <v>35</v>
      </c>
      <c r="D47" s="51" t="s">
        <v>143</v>
      </c>
    </row>
    <row r="48" spans="1:13" x14ac:dyDescent="0.25">
      <c r="A48" s="86"/>
      <c r="B48" s="27" t="s">
        <v>29</v>
      </c>
      <c r="C48" s="25" t="s">
        <v>35</v>
      </c>
      <c r="D48" s="31" t="s">
        <v>30</v>
      </c>
    </row>
    <row r="49" spans="1:10" x14ac:dyDescent="0.25">
      <c r="A49" s="86"/>
      <c r="B49" s="27" t="s">
        <v>31</v>
      </c>
      <c r="C49" s="25" t="s">
        <v>9</v>
      </c>
      <c r="D49" s="33">
        <v>2.09</v>
      </c>
    </row>
    <row r="50" spans="1:10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10" x14ac:dyDescent="0.25">
      <c r="A51" s="115"/>
      <c r="B51" s="27" t="s">
        <v>34</v>
      </c>
      <c r="C51" s="25" t="s">
        <v>9</v>
      </c>
      <c r="D51" s="81">
        <v>100.46</v>
      </c>
    </row>
    <row r="52" spans="1:10" ht="51" x14ac:dyDescent="0.25">
      <c r="A52" s="115"/>
      <c r="B52" s="28" t="s">
        <v>27</v>
      </c>
      <c r="C52" s="25" t="s">
        <v>35</v>
      </c>
      <c r="D52" s="66" t="s">
        <v>96</v>
      </c>
    </row>
    <row r="53" spans="1:10" x14ac:dyDescent="0.25">
      <c r="A53" s="115"/>
      <c r="B53" s="27" t="s">
        <v>28</v>
      </c>
      <c r="C53" s="25" t="s">
        <v>35</v>
      </c>
      <c r="D53" s="51" t="s">
        <v>143</v>
      </c>
      <c r="I53" s="196"/>
      <c r="J53" s="196"/>
    </row>
    <row r="54" spans="1:10" x14ac:dyDescent="0.25">
      <c r="A54" s="115"/>
      <c r="B54" s="27" t="s">
        <v>29</v>
      </c>
      <c r="C54" s="25" t="s">
        <v>35</v>
      </c>
      <c r="D54" s="31" t="s">
        <v>30</v>
      </c>
    </row>
    <row r="55" spans="1:10" x14ac:dyDescent="0.25">
      <c r="A55" s="115"/>
      <c r="B55" s="27" t="s">
        <v>31</v>
      </c>
      <c r="C55" s="25" t="s">
        <v>9</v>
      </c>
      <c r="D55" s="32">
        <v>0.04</v>
      </c>
    </row>
    <row r="56" spans="1:10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10" x14ac:dyDescent="0.25">
      <c r="A57" s="115"/>
      <c r="B57" s="27" t="s">
        <v>34</v>
      </c>
      <c r="C57" s="25" t="s">
        <v>9</v>
      </c>
      <c r="D57" s="81">
        <v>53140.87</v>
      </c>
    </row>
    <row r="58" spans="1:10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10" ht="30" x14ac:dyDescent="0.25">
      <c r="A59" s="115"/>
      <c r="B59" s="27" t="s">
        <v>28</v>
      </c>
      <c r="C59" s="25" t="s">
        <v>35</v>
      </c>
      <c r="D59" s="105" t="s">
        <v>166</v>
      </c>
    </row>
    <row r="60" spans="1:10" x14ac:dyDescent="0.25">
      <c r="A60" s="115"/>
      <c r="B60" s="27" t="s">
        <v>29</v>
      </c>
      <c r="C60" s="25" t="s">
        <v>35</v>
      </c>
      <c r="D60" s="31" t="s">
        <v>30</v>
      </c>
    </row>
    <row r="61" spans="1:10" x14ac:dyDescent="0.25">
      <c r="A61" s="116"/>
      <c r="B61" s="27" t="s">
        <v>31</v>
      </c>
      <c r="C61" s="25" t="s">
        <v>9</v>
      </c>
      <c r="D61" s="33">
        <v>22.55</v>
      </c>
    </row>
    <row r="62" spans="1:10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10" x14ac:dyDescent="0.25">
      <c r="A63" s="158"/>
      <c r="B63" s="27" t="s">
        <v>34</v>
      </c>
      <c r="C63" s="25" t="s">
        <v>9</v>
      </c>
      <c r="D63" s="81">
        <v>11763.5</v>
      </c>
      <c r="G63" s="18"/>
    </row>
    <row r="64" spans="1:10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4.99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5958.82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2.52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2">
    <mergeCell ref="A24:A28"/>
    <mergeCell ref="A68:A73"/>
    <mergeCell ref="A29:D30"/>
    <mergeCell ref="A50:A55"/>
    <mergeCell ref="A56:A61"/>
    <mergeCell ref="A62:A67"/>
    <mergeCell ref="A5:C5"/>
    <mergeCell ref="A7:A9"/>
    <mergeCell ref="A10:D11"/>
    <mergeCell ref="A15:A18"/>
    <mergeCell ref="A19:A23"/>
    <mergeCell ref="A1:D1"/>
    <mergeCell ref="A2:D2"/>
    <mergeCell ref="A3:B3"/>
    <mergeCell ref="C3:D3"/>
    <mergeCell ref="A4:B4"/>
    <mergeCell ref="C4:D4"/>
    <mergeCell ref="I53:J53"/>
    <mergeCell ref="A74:D74"/>
    <mergeCell ref="A75:A80"/>
    <mergeCell ref="A81:D81"/>
    <mergeCell ref="A86:D8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94" zoomScaleNormal="100" workbookViewId="0">
      <selection activeCell="H10" sqref="H10"/>
    </sheetView>
  </sheetViews>
  <sheetFormatPr defaultRowHeight="15" x14ac:dyDescent="0.25"/>
  <cols>
    <col min="2" max="2" width="63.7109375" customWidth="1"/>
    <col min="3" max="3" width="20.28515625" customWidth="1"/>
    <col min="4" max="4" width="54.5703125" customWidth="1"/>
    <col min="5" max="5" width="11.5703125" customWidth="1"/>
    <col min="6" max="7" width="10" bestFit="1" customWidth="1"/>
    <col min="11" max="11" width="11.85546875" style="57" customWidth="1"/>
    <col min="13" max="13" width="10.140625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70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80</v>
      </c>
      <c r="D4" s="161"/>
    </row>
    <row r="5" spans="1:12" x14ac:dyDescent="0.25">
      <c r="A5" s="174" t="s">
        <v>63</v>
      </c>
      <c r="B5" s="175"/>
      <c r="C5" s="176"/>
      <c r="D5" s="7" t="s">
        <v>69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  <c r="J12" s="10"/>
      <c r="K12" s="111"/>
      <c r="L12" s="10"/>
    </row>
    <row r="13" spans="1:12" x14ac:dyDescent="0.25">
      <c r="A13" s="2">
        <v>3</v>
      </c>
      <c r="B13" s="1" t="s">
        <v>12</v>
      </c>
      <c r="C13" s="2" t="s">
        <v>9</v>
      </c>
      <c r="D13" s="15">
        <v>66281.440000000002</v>
      </c>
      <c r="J13" s="10"/>
      <c r="K13" s="111"/>
      <c r="L13" s="10"/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98996.97</v>
      </c>
      <c r="J14" s="10"/>
      <c r="K14" s="112"/>
      <c r="L14" s="110"/>
    </row>
    <row r="15" spans="1:12" ht="30" x14ac:dyDescent="0.25">
      <c r="A15" s="186">
        <v>5</v>
      </c>
      <c r="B15" s="5" t="s">
        <v>55</v>
      </c>
      <c r="C15" s="2" t="s">
        <v>9</v>
      </c>
      <c r="D15" s="81">
        <v>319680.40999999997</v>
      </c>
      <c r="J15" s="10"/>
      <c r="K15" s="111"/>
      <c r="L15" s="10"/>
    </row>
    <row r="16" spans="1:12" x14ac:dyDescent="0.25">
      <c r="A16" s="187"/>
      <c r="B16" s="6" t="s">
        <v>14</v>
      </c>
      <c r="C16" s="2" t="s">
        <v>9</v>
      </c>
      <c r="D16" s="15">
        <v>193342.71</v>
      </c>
      <c r="F16" s="18"/>
      <c r="J16" s="10"/>
      <c r="K16" s="111"/>
      <c r="L16" s="10"/>
    </row>
    <row r="17" spans="1:12" x14ac:dyDescent="0.25">
      <c r="A17" s="187"/>
      <c r="B17" s="6" t="s">
        <v>15</v>
      </c>
      <c r="C17" s="2" t="s">
        <v>9</v>
      </c>
      <c r="D17" s="15">
        <v>69338.679999999993</v>
      </c>
      <c r="J17" s="10"/>
      <c r="K17" s="111"/>
      <c r="L17" s="10"/>
    </row>
    <row r="18" spans="1:12" x14ac:dyDescent="0.25">
      <c r="A18" s="188"/>
      <c r="B18" s="6" t="s">
        <v>16</v>
      </c>
      <c r="C18" s="2" t="s">
        <v>9</v>
      </c>
      <c r="D18" s="15">
        <v>56999.02</v>
      </c>
      <c r="J18" s="10"/>
      <c r="K18" s="111"/>
      <c r="L18" s="10"/>
    </row>
    <row r="19" spans="1:12" x14ac:dyDescent="0.25">
      <c r="A19" s="186">
        <v>6</v>
      </c>
      <c r="B19" s="3" t="s">
        <v>53</v>
      </c>
      <c r="C19" s="7" t="s">
        <v>9</v>
      </c>
      <c r="D19" s="90">
        <v>273623.55</v>
      </c>
      <c r="F19" s="18"/>
      <c r="G19" s="18"/>
      <c r="J19" s="10"/>
      <c r="K19" s="111"/>
      <c r="L19" s="10"/>
    </row>
    <row r="20" spans="1:12" x14ac:dyDescent="0.25">
      <c r="A20" s="187"/>
      <c r="B20" s="6" t="s">
        <v>17</v>
      </c>
      <c r="C20" s="2" t="s">
        <v>9</v>
      </c>
      <c r="D20" s="15">
        <f>D19</f>
        <v>273623.55</v>
      </c>
      <c r="J20" s="10"/>
      <c r="K20" s="111"/>
      <c r="L20" s="10"/>
    </row>
    <row r="21" spans="1:12" x14ac:dyDescent="0.25">
      <c r="A21" s="187"/>
      <c r="B21" s="6" t="s">
        <v>18</v>
      </c>
      <c r="C21" s="2" t="s">
        <v>9</v>
      </c>
      <c r="D21" s="15" t="s">
        <v>10</v>
      </c>
      <c r="J21" s="10"/>
      <c r="K21" s="111"/>
      <c r="L21" s="10"/>
    </row>
    <row r="22" spans="1:12" x14ac:dyDescent="0.25">
      <c r="A22" s="187"/>
      <c r="B22" s="6" t="s">
        <v>19</v>
      </c>
      <c r="C22" s="2" t="s">
        <v>9</v>
      </c>
      <c r="D22" s="15" t="s">
        <v>10</v>
      </c>
      <c r="J22" s="10"/>
      <c r="K22" s="111"/>
      <c r="L22" s="10"/>
    </row>
    <row r="23" spans="1:12" x14ac:dyDescent="0.25">
      <c r="A23" s="188"/>
      <c r="B23" s="6" t="s">
        <v>20</v>
      </c>
      <c r="C23" s="2" t="s">
        <v>9</v>
      </c>
      <c r="D23" s="15" t="s">
        <v>10</v>
      </c>
      <c r="J23" s="10"/>
      <c r="K23" s="111"/>
      <c r="L23" s="10"/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  <c r="J24" s="10"/>
      <c r="K24" s="111"/>
      <c r="L24" s="10"/>
    </row>
    <row r="25" spans="1:12" x14ac:dyDescent="0.25">
      <c r="A25" s="187"/>
      <c r="B25" s="1" t="s">
        <v>22</v>
      </c>
      <c r="C25" s="2" t="s">
        <v>9</v>
      </c>
      <c r="D25" s="15" t="s">
        <v>10</v>
      </c>
      <c r="J25" s="10"/>
      <c r="K25" s="111"/>
      <c r="L25" s="10"/>
    </row>
    <row r="26" spans="1:12" x14ac:dyDescent="0.25">
      <c r="A26" s="187"/>
      <c r="B26" s="1" t="s">
        <v>160</v>
      </c>
      <c r="C26" s="2" t="s">
        <v>9</v>
      </c>
      <c r="D26" s="15">
        <f>D15+D13-D31</f>
        <v>273812.36</v>
      </c>
      <c r="E26" s="18"/>
      <c r="J26" s="10"/>
      <c r="K26" s="111"/>
      <c r="L26" s="10"/>
    </row>
    <row r="27" spans="1:12" x14ac:dyDescent="0.25">
      <c r="A27" s="187"/>
      <c r="B27" s="1" t="s">
        <v>159</v>
      </c>
      <c r="C27" s="2" t="s">
        <v>9</v>
      </c>
      <c r="D27" s="15">
        <f>D19-D31+D13</f>
        <v>227755.5</v>
      </c>
      <c r="J27" s="10"/>
      <c r="K27" s="111"/>
      <c r="L27" s="10"/>
    </row>
    <row r="28" spans="1:12" ht="15.75" x14ac:dyDescent="0.25">
      <c r="A28" s="188"/>
      <c r="B28" s="1" t="s">
        <v>23</v>
      </c>
      <c r="C28" s="2" t="s">
        <v>9</v>
      </c>
      <c r="D28" s="81">
        <v>145053.82999999999</v>
      </c>
      <c r="F28" s="70"/>
      <c r="J28" s="10"/>
      <c r="K28" s="112"/>
      <c r="L28" s="110"/>
    </row>
    <row r="29" spans="1:12" x14ac:dyDescent="0.25">
      <c r="A29" s="189" t="s">
        <v>24</v>
      </c>
      <c r="B29" s="190"/>
      <c r="C29" s="190"/>
      <c r="D29" s="191"/>
      <c r="J29" s="10"/>
      <c r="K29" s="111"/>
      <c r="L29" s="10"/>
    </row>
    <row r="30" spans="1:12" x14ac:dyDescent="0.25">
      <c r="A30" s="192"/>
      <c r="B30" s="193"/>
      <c r="C30" s="193"/>
      <c r="D30" s="194"/>
      <c r="J30" s="10"/>
      <c r="K30" s="111"/>
      <c r="L30" s="10"/>
    </row>
    <row r="31" spans="1:12" x14ac:dyDescent="0.25">
      <c r="A31" s="52" t="s">
        <v>92</v>
      </c>
      <c r="B31" s="53"/>
      <c r="C31" s="54"/>
      <c r="D31" s="84">
        <f>D33+D39+D45+D51+D57+D63+D69</f>
        <v>112149.49</v>
      </c>
      <c r="G31" s="18"/>
      <c r="J31" s="10"/>
      <c r="K31" s="111"/>
      <c r="L31" s="10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  <c r="J32" s="10"/>
      <c r="K32" s="111"/>
      <c r="L32" s="10"/>
    </row>
    <row r="33" spans="1:12" x14ac:dyDescent="0.25">
      <c r="A33" s="44"/>
      <c r="B33" s="27" t="s">
        <v>26</v>
      </c>
      <c r="C33" s="25" t="s">
        <v>9</v>
      </c>
      <c r="D33" s="33">
        <v>0</v>
      </c>
      <c r="J33" s="10"/>
      <c r="K33" s="111"/>
      <c r="L33" s="10"/>
    </row>
    <row r="34" spans="1:12" ht="65.25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12" x14ac:dyDescent="0.25">
      <c r="A35" s="44"/>
      <c r="B35" s="27" t="s">
        <v>28</v>
      </c>
      <c r="C35" s="25" t="s">
        <v>35</v>
      </c>
      <c r="D35" s="30" t="s">
        <v>143</v>
      </c>
      <c r="F35" s="18"/>
    </row>
    <row r="36" spans="1:12" x14ac:dyDescent="0.25">
      <c r="A36" s="44"/>
      <c r="B36" s="27" t="s">
        <v>29</v>
      </c>
      <c r="C36" s="25" t="s">
        <v>35</v>
      </c>
      <c r="D36" s="31" t="s">
        <v>30</v>
      </c>
    </row>
    <row r="37" spans="1:12" x14ac:dyDescent="0.25">
      <c r="A37" s="44"/>
      <c r="B37" s="27" t="s">
        <v>31</v>
      </c>
      <c r="C37" s="25" t="s">
        <v>9</v>
      </c>
      <c r="D37" s="33">
        <v>0</v>
      </c>
    </row>
    <row r="38" spans="1:12" ht="30" x14ac:dyDescent="0.25">
      <c r="A38" s="87">
        <v>9</v>
      </c>
      <c r="B38" s="24" t="s">
        <v>33</v>
      </c>
      <c r="C38" s="25" t="s">
        <v>35</v>
      </c>
      <c r="D38" s="26" t="s">
        <v>87</v>
      </c>
    </row>
    <row r="39" spans="1:12" x14ac:dyDescent="0.25">
      <c r="A39" s="88"/>
      <c r="B39" s="27" t="s">
        <v>34</v>
      </c>
      <c r="C39" s="25" t="s">
        <v>9</v>
      </c>
      <c r="D39" s="81">
        <v>46974.74</v>
      </c>
    </row>
    <row r="40" spans="1:12" ht="51.75" x14ac:dyDescent="0.25">
      <c r="A40" s="88"/>
      <c r="B40" s="28" t="s">
        <v>27</v>
      </c>
      <c r="C40" s="25" t="s">
        <v>35</v>
      </c>
      <c r="D40" s="67" t="s">
        <v>97</v>
      </c>
    </row>
    <row r="41" spans="1:12" x14ac:dyDescent="0.25">
      <c r="A41" s="88"/>
      <c r="B41" s="27" t="s">
        <v>28</v>
      </c>
      <c r="C41" s="25" t="s">
        <v>35</v>
      </c>
      <c r="D41" s="80" t="s">
        <v>143</v>
      </c>
    </row>
    <row r="42" spans="1:12" x14ac:dyDescent="0.25">
      <c r="A42" s="88"/>
      <c r="B42" s="27" t="s">
        <v>29</v>
      </c>
      <c r="C42" s="25" t="s">
        <v>35</v>
      </c>
      <c r="D42" s="31" t="s">
        <v>30</v>
      </c>
    </row>
    <row r="43" spans="1:12" x14ac:dyDescent="0.25">
      <c r="A43" s="89"/>
      <c r="B43" s="27" t="s">
        <v>31</v>
      </c>
      <c r="C43" s="25" t="s">
        <v>9</v>
      </c>
      <c r="D43" s="33">
        <v>25.82</v>
      </c>
    </row>
    <row r="44" spans="1:12" x14ac:dyDescent="0.25">
      <c r="A44" s="85">
        <v>11</v>
      </c>
      <c r="B44" s="24" t="s">
        <v>33</v>
      </c>
      <c r="C44" s="25" t="s">
        <v>35</v>
      </c>
      <c r="D44" s="34" t="s">
        <v>36</v>
      </c>
    </row>
    <row r="45" spans="1:12" x14ac:dyDescent="0.25">
      <c r="A45" s="86"/>
      <c r="B45" s="27" t="s">
        <v>34</v>
      </c>
      <c r="C45" s="25" t="s">
        <v>9</v>
      </c>
      <c r="D45" s="81">
        <v>3864.2</v>
      </c>
    </row>
    <row r="46" spans="1:12" ht="30" x14ac:dyDescent="0.25">
      <c r="A46" s="86"/>
      <c r="B46" s="28" t="s">
        <v>27</v>
      </c>
      <c r="C46" s="25" t="s">
        <v>35</v>
      </c>
      <c r="D46" s="64" t="s">
        <v>93</v>
      </c>
    </row>
    <row r="47" spans="1:12" x14ac:dyDescent="0.25">
      <c r="A47" s="86"/>
      <c r="B47" s="27" t="s">
        <v>28</v>
      </c>
      <c r="C47" s="25" t="s">
        <v>35</v>
      </c>
      <c r="D47" s="51" t="s">
        <v>143</v>
      </c>
    </row>
    <row r="48" spans="1:12" x14ac:dyDescent="0.25">
      <c r="A48" s="86"/>
      <c r="B48" s="27" t="s">
        <v>29</v>
      </c>
      <c r="C48" s="25" t="s">
        <v>35</v>
      </c>
      <c r="D48" s="31" t="s">
        <v>30</v>
      </c>
    </row>
    <row r="49" spans="1:11" x14ac:dyDescent="0.25">
      <c r="A49" s="86"/>
      <c r="B49" s="27" t="s">
        <v>31</v>
      </c>
      <c r="C49" s="25" t="s">
        <v>9</v>
      </c>
      <c r="D49" s="33">
        <v>2.12</v>
      </c>
    </row>
    <row r="50" spans="1:11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11" x14ac:dyDescent="0.25">
      <c r="A51" s="115"/>
      <c r="B51" s="27" t="s">
        <v>34</v>
      </c>
      <c r="C51" s="25" t="s">
        <v>9</v>
      </c>
      <c r="D51" s="81">
        <v>77.67</v>
      </c>
      <c r="J51" s="196"/>
      <c r="K51" s="196"/>
    </row>
    <row r="52" spans="1:11" ht="51" x14ac:dyDescent="0.25">
      <c r="A52" s="115"/>
      <c r="B52" s="28" t="s">
        <v>27</v>
      </c>
      <c r="C52" s="25" t="s">
        <v>35</v>
      </c>
      <c r="D52" s="66" t="s">
        <v>96</v>
      </c>
    </row>
    <row r="53" spans="1:11" x14ac:dyDescent="0.25">
      <c r="A53" s="115"/>
      <c r="B53" s="27" t="s">
        <v>28</v>
      </c>
      <c r="C53" s="25" t="s">
        <v>35</v>
      </c>
      <c r="D53" s="51" t="s">
        <v>143</v>
      </c>
    </row>
    <row r="54" spans="1:11" x14ac:dyDescent="0.25">
      <c r="A54" s="115"/>
      <c r="B54" s="27" t="s">
        <v>29</v>
      </c>
      <c r="C54" s="25" t="s">
        <v>35</v>
      </c>
      <c r="D54" s="31" t="s">
        <v>30</v>
      </c>
    </row>
    <row r="55" spans="1:11" x14ac:dyDescent="0.25">
      <c r="A55" s="115"/>
      <c r="B55" s="27" t="s">
        <v>31</v>
      </c>
      <c r="C55" s="25" t="s">
        <v>9</v>
      </c>
      <c r="D55" s="32">
        <v>0.04</v>
      </c>
    </row>
    <row r="56" spans="1:11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11" x14ac:dyDescent="0.25">
      <c r="A57" s="115"/>
      <c r="B57" s="27" t="s">
        <v>34</v>
      </c>
      <c r="C57" s="25" t="s">
        <v>9</v>
      </c>
      <c r="D57" s="81">
        <v>47065.83</v>
      </c>
    </row>
    <row r="58" spans="1:11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11" ht="30" x14ac:dyDescent="0.25">
      <c r="A59" s="115"/>
      <c r="B59" s="27" t="s">
        <v>28</v>
      </c>
      <c r="C59" s="25" t="s">
        <v>35</v>
      </c>
      <c r="D59" s="105" t="s">
        <v>166</v>
      </c>
    </row>
    <row r="60" spans="1:11" x14ac:dyDescent="0.25">
      <c r="A60" s="115"/>
      <c r="B60" s="27" t="s">
        <v>29</v>
      </c>
      <c r="C60" s="25" t="s">
        <v>35</v>
      </c>
      <c r="D60" s="31" t="s">
        <v>30</v>
      </c>
    </row>
    <row r="61" spans="1:11" x14ac:dyDescent="0.25">
      <c r="A61" s="116"/>
      <c r="B61" s="27" t="s">
        <v>31</v>
      </c>
      <c r="C61" s="25" t="s">
        <v>9</v>
      </c>
      <c r="D61" s="33">
        <v>25.87</v>
      </c>
    </row>
    <row r="62" spans="1:11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11" x14ac:dyDescent="0.25">
      <c r="A63" s="158"/>
      <c r="B63" s="27" t="s">
        <v>34</v>
      </c>
      <c r="C63" s="25" t="s">
        <v>9</v>
      </c>
      <c r="D63" s="81">
        <v>9565.31</v>
      </c>
    </row>
    <row r="64" spans="1:11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5.25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4601.74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2.52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2">
    <mergeCell ref="A24:A28"/>
    <mergeCell ref="A68:A73"/>
    <mergeCell ref="A29:D30"/>
    <mergeCell ref="A50:A55"/>
    <mergeCell ref="A56:A61"/>
    <mergeCell ref="A62:A67"/>
    <mergeCell ref="A5:C5"/>
    <mergeCell ref="A7:A9"/>
    <mergeCell ref="A10:D11"/>
    <mergeCell ref="A15:A18"/>
    <mergeCell ref="A19:A23"/>
    <mergeCell ref="A1:D1"/>
    <mergeCell ref="A2:D2"/>
    <mergeCell ref="A3:B3"/>
    <mergeCell ref="C3:D3"/>
    <mergeCell ref="A4:B4"/>
    <mergeCell ref="C4:D4"/>
    <mergeCell ref="J51:K51"/>
    <mergeCell ref="A74:D74"/>
    <mergeCell ref="A75:A80"/>
    <mergeCell ref="A81:D81"/>
    <mergeCell ref="A86:D8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76" zoomScaleNormal="100" workbookViewId="0">
      <selection activeCell="I9" sqref="I9"/>
    </sheetView>
  </sheetViews>
  <sheetFormatPr defaultRowHeight="15" x14ac:dyDescent="0.25"/>
  <cols>
    <col min="2" max="2" width="62.42578125" customWidth="1"/>
    <col min="3" max="3" width="20.28515625" customWidth="1"/>
    <col min="4" max="4" width="54.5703125" customWidth="1"/>
    <col min="5" max="5" width="13.28515625" customWidth="1"/>
    <col min="6" max="7" width="10" bestFit="1" customWidth="1"/>
    <col min="11" max="11" width="12" style="111" customWidth="1"/>
    <col min="13" max="13" width="9.7109375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73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79</v>
      </c>
      <c r="D4" s="161"/>
    </row>
    <row r="5" spans="1:12" x14ac:dyDescent="0.25">
      <c r="A5" s="174" t="s">
        <v>74</v>
      </c>
      <c r="B5" s="175"/>
      <c r="C5" s="176"/>
      <c r="D5" s="13" t="s">
        <v>75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>
        <v>141436.46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118848.83</v>
      </c>
      <c r="K14" s="112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81">
        <v>524083.63</v>
      </c>
    </row>
    <row r="16" spans="1:12" x14ac:dyDescent="0.25">
      <c r="A16" s="187"/>
      <c r="B16" s="6" t="s">
        <v>14</v>
      </c>
      <c r="C16" s="2" t="s">
        <v>9</v>
      </c>
      <c r="D16" s="15">
        <v>312144.21000000002</v>
      </c>
    </row>
    <row r="17" spans="1:12" x14ac:dyDescent="0.25">
      <c r="A17" s="187"/>
      <c r="B17" s="6" t="s">
        <v>15</v>
      </c>
      <c r="C17" s="2" t="s">
        <v>9</v>
      </c>
      <c r="D17" s="15">
        <v>116346.57</v>
      </c>
    </row>
    <row r="18" spans="1:12" x14ac:dyDescent="0.25">
      <c r="A18" s="188"/>
      <c r="B18" s="6" t="s">
        <v>16</v>
      </c>
      <c r="C18" s="2" t="s">
        <v>9</v>
      </c>
      <c r="D18" s="15">
        <v>95592.85</v>
      </c>
    </row>
    <row r="19" spans="1:12" x14ac:dyDescent="0.25">
      <c r="A19" s="186">
        <v>6</v>
      </c>
      <c r="B19" s="3" t="s">
        <v>53</v>
      </c>
      <c r="C19" s="7" t="s">
        <v>9</v>
      </c>
      <c r="D19" s="90">
        <v>479126.62</v>
      </c>
      <c r="F19" s="18"/>
      <c r="G19" s="18"/>
    </row>
    <row r="20" spans="1:12" x14ac:dyDescent="0.25">
      <c r="A20" s="187"/>
      <c r="B20" s="6" t="s">
        <v>17</v>
      </c>
      <c r="C20" s="2" t="s">
        <v>9</v>
      </c>
      <c r="D20" s="15">
        <f>D19</f>
        <v>479126.62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D15+D13-D31</f>
        <v>564045.01</v>
      </c>
      <c r="E26" s="18"/>
    </row>
    <row r="27" spans="1:12" x14ac:dyDescent="0.25">
      <c r="A27" s="187"/>
      <c r="B27" s="1" t="s">
        <v>159</v>
      </c>
      <c r="C27" s="2" t="s">
        <v>9</v>
      </c>
      <c r="D27" s="15">
        <f>D19-D31+D13</f>
        <v>519088</v>
      </c>
    </row>
    <row r="28" spans="1:12" ht="15.75" x14ac:dyDescent="0.25">
      <c r="A28" s="188"/>
      <c r="B28" s="1" t="s">
        <v>23</v>
      </c>
      <c r="C28" s="2" t="s">
        <v>9</v>
      </c>
      <c r="D28" s="81">
        <v>163805.84</v>
      </c>
      <c r="E28" s="70"/>
      <c r="K28" s="112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84">
        <f>D33+D39+D45+D51+D57+D63+D69</f>
        <v>101475.07999999999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6" x14ac:dyDescent="0.25">
      <c r="A33" s="44"/>
      <c r="B33" s="27" t="s">
        <v>26</v>
      </c>
      <c r="C33" s="25" t="s">
        <v>9</v>
      </c>
      <c r="D33" s="33">
        <v>0</v>
      </c>
    </row>
    <row r="34" spans="1:6" ht="66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6" x14ac:dyDescent="0.25">
      <c r="A35" s="44"/>
      <c r="B35" s="27" t="s">
        <v>28</v>
      </c>
      <c r="C35" s="25" t="s">
        <v>35</v>
      </c>
      <c r="D35" s="30" t="s">
        <v>143</v>
      </c>
      <c r="F35" s="18"/>
    </row>
    <row r="36" spans="1:6" x14ac:dyDescent="0.25">
      <c r="A36" s="44"/>
      <c r="B36" s="27" t="s">
        <v>29</v>
      </c>
      <c r="C36" s="25" t="s">
        <v>35</v>
      </c>
      <c r="D36" s="31" t="s">
        <v>30</v>
      </c>
    </row>
    <row r="37" spans="1:6" x14ac:dyDescent="0.25">
      <c r="A37" s="44"/>
      <c r="B37" s="27" t="s">
        <v>31</v>
      </c>
      <c r="C37" s="25" t="s">
        <v>9</v>
      </c>
      <c r="D37" s="33">
        <v>0</v>
      </c>
    </row>
    <row r="38" spans="1:6" ht="30" x14ac:dyDescent="0.25">
      <c r="A38" s="87">
        <v>9</v>
      </c>
      <c r="B38" s="24" t="s">
        <v>33</v>
      </c>
      <c r="C38" s="25" t="s">
        <v>35</v>
      </c>
      <c r="D38" s="26" t="s">
        <v>87</v>
      </c>
    </row>
    <row r="39" spans="1:6" x14ac:dyDescent="0.25">
      <c r="A39" s="88"/>
      <c r="B39" s="27" t="s">
        <v>34</v>
      </c>
      <c r="C39" s="25" t="s">
        <v>9</v>
      </c>
      <c r="D39" s="81">
        <v>34864.519999999997</v>
      </c>
    </row>
    <row r="40" spans="1:6" ht="51.75" x14ac:dyDescent="0.25">
      <c r="A40" s="88"/>
      <c r="B40" s="28" t="s">
        <v>27</v>
      </c>
      <c r="C40" s="25" t="s">
        <v>35</v>
      </c>
      <c r="D40" s="67" t="s">
        <v>97</v>
      </c>
    </row>
    <row r="41" spans="1:6" x14ac:dyDescent="0.25">
      <c r="A41" s="88"/>
      <c r="B41" s="27" t="s">
        <v>28</v>
      </c>
      <c r="C41" s="25" t="s">
        <v>35</v>
      </c>
      <c r="D41" s="80" t="s">
        <v>143</v>
      </c>
    </row>
    <row r="42" spans="1:6" x14ac:dyDescent="0.25">
      <c r="A42" s="88"/>
      <c r="B42" s="27" t="s">
        <v>29</v>
      </c>
      <c r="C42" s="25" t="s">
        <v>35</v>
      </c>
      <c r="D42" s="31" t="s">
        <v>30</v>
      </c>
    </row>
    <row r="43" spans="1:6" x14ac:dyDescent="0.25">
      <c r="A43" s="89"/>
      <c r="B43" s="27" t="s">
        <v>31</v>
      </c>
      <c r="C43" s="25" t="s">
        <v>9</v>
      </c>
      <c r="D43" s="33">
        <v>17.899999999999999</v>
      </c>
    </row>
    <row r="44" spans="1:6" x14ac:dyDescent="0.25">
      <c r="A44" s="85">
        <v>11</v>
      </c>
      <c r="B44" s="24" t="s">
        <v>33</v>
      </c>
      <c r="C44" s="25" t="s">
        <v>35</v>
      </c>
      <c r="D44" s="34" t="s">
        <v>36</v>
      </c>
    </row>
    <row r="45" spans="1:6" x14ac:dyDescent="0.25">
      <c r="A45" s="86"/>
      <c r="B45" s="27" t="s">
        <v>34</v>
      </c>
      <c r="C45" s="25" t="s">
        <v>9</v>
      </c>
      <c r="D45" s="81">
        <v>2123.98</v>
      </c>
    </row>
    <row r="46" spans="1:6" ht="30" x14ac:dyDescent="0.25">
      <c r="A46" s="86"/>
      <c r="B46" s="28" t="s">
        <v>27</v>
      </c>
      <c r="C46" s="25" t="s">
        <v>35</v>
      </c>
      <c r="D46" s="64" t="s">
        <v>93</v>
      </c>
    </row>
    <row r="47" spans="1:6" x14ac:dyDescent="0.25">
      <c r="A47" s="86"/>
      <c r="B47" s="27" t="s">
        <v>28</v>
      </c>
      <c r="C47" s="25" t="s">
        <v>35</v>
      </c>
      <c r="D47" s="51" t="s">
        <v>143</v>
      </c>
    </row>
    <row r="48" spans="1:6" x14ac:dyDescent="0.25">
      <c r="A48" s="86"/>
      <c r="B48" s="27" t="s">
        <v>29</v>
      </c>
      <c r="C48" s="25" t="s">
        <v>35</v>
      </c>
      <c r="D48" s="31" t="s">
        <v>30</v>
      </c>
    </row>
    <row r="49" spans="1:4" x14ac:dyDescent="0.25">
      <c r="A49" s="86"/>
      <c r="B49" s="27" t="s">
        <v>31</v>
      </c>
      <c r="C49" s="25" t="s">
        <v>9</v>
      </c>
      <c r="D49" s="33">
        <v>1.0900000000000001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81">
        <v>82.99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0.04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81">
        <v>44606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22.91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81">
        <v>14874.01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7.63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4923.58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2.52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68:A73"/>
    <mergeCell ref="A29:D30"/>
    <mergeCell ref="A50:A55"/>
    <mergeCell ref="A56:A61"/>
    <mergeCell ref="A62:A67"/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97" zoomScaleNormal="100" workbookViewId="0">
      <selection activeCell="G34" sqref="G34"/>
    </sheetView>
  </sheetViews>
  <sheetFormatPr defaultRowHeight="15" x14ac:dyDescent="0.25"/>
  <cols>
    <col min="2" max="2" width="62.140625" customWidth="1"/>
    <col min="3" max="3" width="20.28515625" customWidth="1"/>
    <col min="4" max="4" width="54.5703125" customWidth="1"/>
    <col min="5" max="5" width="11.42578125" customWidth="1"/>
    <col min="6" max="7" width="10" bestFit="1" customWidth="1"/>
    <col min="11" max="11" width="10.85546875" style="111" customWidth="1"/>
    <col min="13" max="13" width="11.140625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78</v>
      </c>
      <c r="B3" s="171"/>
      <c r="C3" s="170"/>
      <c r="D3" s="171"/>
    </row>
    <row r="4" spans="1:12" ht="30" customHeight="1" x14ac:dyDescent="0.25">
      <c r="A4" s="172" t="s">
        <v>101</v>
      </c>
      <c r="B4" s="173"/>
      <c r="C4" s="160" t="s">
        <v>76</v>
      </c>
      <c r="D4" s="197"/>
    </row>
    <row r="5" spans="1:12" x14ac:dyDescent="0.25">
      <c r="A5" s="174" t="s">
        <v>74</v>
      </c>
      <c r="B5" s="175"/>
      <c r="C5" s="176"/>
      <c r="D5" s="7" t="s">
        <v>77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>
        <v>-195937.61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95051.6</v>
      </c>
      <c r="K14" s="112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81">
        <v>528253.71</v>
      </c>
    </row>
    <row r="16" spans="1:12" x14ac:dyDescent="0.25">
      <c r="A16" s="187"/>
      <c r="B16" s="6" t="s">
        <v>14</v>
      </c>
      <c r="C16" s="2" t="s">
        <v>9</v>
      </c>
      <c r="D16" s="15">
        <v>314627.90999999997</v>
      </c>
    </row>
    <row r="17" spans="1:12" x14ac:dyDescent="0.25">
      <c r="A17" s="187"/>
      <c r="B17" s="6" t="s">
        <v>15</v>
      </c>
      <c r="C17" s="2" t="s">
        <v>9</v>
      </c>
      <c r="D17" s="15">
        <v>117272.32000000001</v>
      </c>
    </row>
    <row r="18" spans="1:12" x14ac:dyDescent="0.25">
      <c r="A18" s="188"/>
      <c r="B18" s="6" t="s">
        <v>16</v>
      </c>
      <c r="C18" s="2" t="s">
        <v>9</v>
      </c>
      <c r="D18" s="15">
        <v>96353.48</v>
      </c>
    </row>
    <row r="19" spans="1:12" x14ac:dyDescent="0.25">
      <c r="A19" s="186">
        <v>6</v>
      </c>
      <c r="B19" s="3" t="s">
        <v>53</v>
      </c>
      <c r="C19" s="7" t="s">
        <v>9</v>
      </c>
      <c r="D19" s="90">
        <v>535792.05000000005</v>
      </c>
      <c r="F19" s="18"/>
      <c r="G19" s="18"/>
      <c r="J19" s="17"/>
    </row>
    <row r="20" spans="1:12" x14ac:dyDescent="0.25">
      <c r="A20" s="187"/>
      <c r="B20" s="6" t="s">
        <v>17</v>
      </c>
      <c r="C20" s="2" t="s">
        <v>9</v>
      </c>
      <c r="D20" s="15">
        <f>D19</f>
        <v>535792.05000000005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D15+D13-D31</f>
        <v>186353.24999999997</v>
      </c>
      <c r="E26" s="18"/>
    </row>
    <row r="27" spans="1:12" x14ac:dyDescent="0.25">
      <c r="A27" s="187"/>
      <c r="B27" s="1" t="s">
        <v>159</v>
      </c>
      <c r="C27" s="2" t="s">
        <v>9</v>
      </c>
      <c r="D27" s="15">
        <f>D19-D31+D13</f>
        <v>193891.59000000008</v>
      </c>
    </row>
    <row r="28" spans="1:12" ht="15.75" x14ac:dyDescent="0.25">
      <c r="A28" s="188"/>
      <c r="B28" s="1" t="s">
        <v>23</v>
      </c>
      <c r="C28" s="2" t="s">
        <v>9</v>
      </c>
      <c r="D28" s="81">
        <v>87513.26</v>
      </c>
      <c r="E28" s="70"/>
      <c r="K28" s="112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84">
        <f>D33+D39+D45+D51+D57+D63+D69</f>
        <v>145962.85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6" x14ac:dyDescent="0.25">
      <c r="A33" s="44"/>
      <c r="B33" s="27" t="s">
        <v>26</v>
      </c>
      <c r="C33" s="25" t="s">
        <v>9</v>
      </c>
      <c r="D33" s="33">
        <v>0</v>
      </c>
    </row>
    <row r="34" spans="1:6" ht="69.75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6" x14ac:dyDescent="0.25">
      <c r="A35" s="44"/>
      <c r="B35" s="27" t="s">
        <v>28</v>
      </c>
      <c r="C35" s="25" t="s">
        <v>35</v>
      </c>
      <c r="D35" s="30" t="s">
        <v>143</v>
      </c>
      <c r="F35" s="18"/>
    </row>
    <row r="36" spans="1:6" x14ac:dyDescent="0.25">
      <c r="A36" s="44"/>
      <c r="B36" s="27" t="s">
        <v>29</v>
      </c>
      <c r="C36" s="25" t="s">
        <v>35</v>
      </c>
      <c r="D36" s="31" t="s">
        <v>30</v>
      </c>
    </row>
    <row r="37" spans="1:6" x14ac:dyDescent="0.25">
      <c r="A37" s="44"/>
      <c r="B37" s="27" t="s">
        <v>31</v>
      </c>
      <c r="C37" s="25" t="s">
        <v>9</v>
      </c>
      <c r="D37" s="33">
        <v>0</v>
      </c>
    </row>
    <row r="38" spans="1:6" ht="30" x14ac:dyDescent="0.25">
      <c r="A38" s="87">
        <v>9</v>
      </c>
      <c r="B38" s="24" t="s">
        <v>33</v>
      </c>
      <c r="C38" s="25" t="s">
        <v>35</v>
      </c>
      <c r="D38" s="26" t="s">
        <v>87</v>
      </c>
    </row>
    <row r="39" spans="1:6" x14ac:dyDescent="0.25">
      <c r="A39" s="88"/>
      <c r="B39" s="27" t="s">
        <v>34</v>
      </c>
      <c r="C39" s="25" t="s">
        <v>9</v>
      </c>
      <c r="D39" s="81">
        <v>50496.18</v>
      </c>
    </row>
    <row r="40" spans="1:6" ht="51.75" x14ac:dyDescent="0.25">
      <c r="A40" s="88"/>
      <c r="B40" s="28" t="s">
        <v>27</v>
      </c>
      <c r="C40" s="25" t="s">
        <v>35</v>
      </c>
      <c r="D40" s="67" t="s">
        <v>97</v>
      </c>
    </row>
    <row r="41" spans="1:6" x14ac:dyDescent="0.25">
      <c r="A41" s="88"/>
      <c r="B41" s="27" t="s">
        <v>28</v>
      </c>
      <c r="C41" s="25" t="s">
        <v>35</v>
      </c>
      <c r="D41" s="80" t="s">
        <v>143</v>
      </c>
    </row>
    <row r="42" spans="1:6" x14ac:dyDescent="0.25">
      <c r="A42" s="88"/>
      <c r="B42" s="27" t="s">
        <v>29</v>
      </c>
      <c r="C42" s="25" t="s">
        <v>35</v>
      </c>
      <c r="D42" s="31" t="s">
        <v>30</v>
      </c>
    </row>
    <row r="43" spans="1:6" x14ac:dyDescent="0.25">
      <c r="A43" s="89"/>
      <c r="B43" s="27" t="s">
        <v>31</v>
      </c>
      <c r="C43" s="25" t="s">
        <v>9</v>
      </c>
      <c r="D43" s="33">
        <v>17.91</v>
      </c>
    </row>
    <row r="44" spans="1:6" x14ac:dyDescent="0.25">
      <c r="A44" s="85">
        <v>11</v>
      </c>
      <c r="B44" s="24" t="s">
        <v>33</v>
      </c>
      <c r="C44" s="25" t="s">
        <v>35</v>
      </c>
      <c r="D44" s="34" t="s">
        <v>36</v>
      </c>
    </row>
    <row r="45" spans="1:6" x14ac:dyDescent="0.25">
      <c r="A45" s="86"/>
      <c r="B45" s="27" t="s">
        <v>34</v>
      </c>
      <c r="C45" s="25" t="s">
        <v>9</v>
      </c>
      <c r="D45" s="81">
        <v>3077.33</v>
      </c>
    </row>
    <row r="46" spans="1:6" ht="30" x14ac:dyDescent="0.25">
      <c r="A46" s="86"/>
      <c r="B46" s="28" t="s">
        <v>27</v>
      </c>
      <c r="C46" s="25" t="s">
        <v>35</v>
      </c>
      <c r="D46" s="64" t="s">
        <v>93</v>
      </c>
    </row>
    <row r="47" spans="1:6" x14ac:dyDescent="0.25">
      <c r="A47" s="86"/>
      <c r="B47" s="27" t="s">
        <v>28</v>
      </c>
      <c r="C47" s="25" t="s">
        <v>35</v>
      </c>
      <c r="D47" s="51" t="s">
        <v>143</v>
      </c>
    </row>
    <row r="48" spans="1:6" x14ac:dyDescent="0.25">
      <c r="A48" s="86"/>
      <c r="B48" s="27" t="s">
        <v>29</v>
      </c>
      <c r="C48" s="25" t="s">
        <v>35</v>
      </c>
      <c r="D48" s="31" t="s">
        <v>30</v>
      </c>
    </row>
    <row r="49" spans="1:4" x14ac:dyDescent="0.25">
      <c r="A49" s="86"/>
      <c r="B49" s="27" t="s">
        <v>31</v>
      </c>
      <c r="C49" s="25" t="s">
        <v>9</v>
      </c>
      <c r="D49" s="33">
        <v>1.0900000000000001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81">
        <v>3680.21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1.3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81">
        <v>63802.16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22.63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81">
        <v>17776.93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6.3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7130.04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2.52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68:A73"/>
    <mergeCell ref="A29:D30"/>
    <mergeCell ref="A50:A55"/>
    <mergeCell ref="A56:A61"/>
    <mergeCell ref="A62:A67"/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85" zoomScaleNormal="100" workbookViewId="0">
      <selection activeCell="F21" sqref="F21"/>
    </sheetView>
  </sheetViews>
  <sheetFormatPr defaultRowHeight="15" x14ac:dyDescent="0.25"/>
  <cols>
    <col min="2" max="2" width="62.7109375" customWidth="1"/>
    <col min="3" max="3" width="20.28515625" customWidth="1"/>
    <col min="4" max="4" width="54.5703125" customWidth="1"/>
    <col min="5" max="5" width="11.28515625" customWidth="1"/>
    <col min="6" max="7" width="10" bestFit="1" customWidth="1"/>
    <col min="11" max="11" width="11.28515625" style="111" customWidth="1"/>
    <col min="13" max="13" width="10.42578125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82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83</v>
      </c>
      <c r="D4" s="161"/>
    </row>
    <row r="5" spans="1:12" x14ac:dyDescent="0.25">
      <c r="A5" s="174" t="s">
        <v>74</v>
      </c>
      <c r="B5" s="175"/>
      <c r="C5" s="176"/>
      <c r="D5" s="7" t="s">
        <v>84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>
        <v>-59885.82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111293.34</v>
      </c>
      <c r="K14" s="112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81">
        <v>547510.49</v>
      </c>
    </row>
    <row r="16" spans="1:12" x14ac:dyDescent="0.25">
      <c r="A16" s="187"/>
      <c r="B16" s="6" t="s">
        <v>14</v>
      </c>
      <c r="C16" s="2" t="s">
        <v>9</v>
      </c>
      <c r="D16" s="15">
        <v>326097.25</v>
      </c>
      <c r="F16" s="18"/>
    </row>
    <row r="17" spans="1:12" x14ac:dyDescent="0.25">
      <c r="A17" s="187"/>
      <c r="B17" s="6" t="s">
        <v>15</v>
      </c>
      <c r="C17" s="2" t="s">
        <v>9</v>
      </c>
      <c r="D17" s="15">
        <v>121547.33</v>
      </c>
    </row>
    <row r="18" spans="1:12" x14ac:dyDescent="0.25">
      <c r="A18" s="188"/>
      <c r="B18" s="6" t="s">
        <v>16</v>
      </c>
      <c r="C18" s="2" t="s">
        <v>9</v>
      </c>
      <c r="D18" s="15">
        <v>99865.91</v>
      </c>
    </row>
    <row r="19" spans="1:12" x14ac:dyDescent="0.25">
      <c r="A19" s="186">
        <v>6</v>
      </c>
      <c r="B19" s="3" t="s">
        <v>53</v>
      </c>
      <c r="C19" s="7" t="s">
        <v>9</v>
      </c>
      <c r="D19" s="90">
        <v>500301.33</v>
      </c>
      <c r="F19" s="18"/>
      <c r="G19" s="18"/>
    </row>
    <row r="20" spans="1:12" x14ac:dyDescent="0.25">
      <c r="A20" s="187"/>
      <c r="B20" s="6" t="s">
        <v>17</v>
      </c>
      <c r="C20" s="2" t="s">
        <v>9</v>
      </c>
      <c r="D20" s="15">
        <f>D19</f>
        <v>500301.33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  <c r="E21" s="18"/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 t="s">
        <v>10</v>
      </c>
    </row>
    <row r="26" spans="1:12" x14ac:dyDescent="0.25">
      <c r="A26" s="187"/>
      <c r="B26" s="1" t="s">
        <v>160</v>
      </c>
      <c r="C26" s="2" t="s">
        <v>9</v>
      </c>
      <c r="D26" s="15">
        <f>D15+D13-D31</f>
        <v>341070.87</v>
      </c>
      <c r="E26" s="18"/>
    </row>
    <row r="27" spans="1:12" x14ac:dyDescent="0.25">
      <c r="A27" s="187"/>
      <c r="B27" s="1" t="s">
        <v>159</v>
      </c>
      <c r="C27" s="2" t="s">
        <v>9</v>
      </c>
      <c r="D27" s="15">
        <f>D19+D13-D31</f>
        <v>293861.70999999996</v>
      </c>
    </row>
    <row r="28" spans="1:12" ht="15.75" x14ac:dyDescent="0.25">
      <c r="A28" s="188"/>
      <c r="B28" s="1" t="s">
        <v>23</v>
      </c>
      <c r="C28" s="2" t="s">
        <v>9</v>
      </c>
      <c r="D28" s="81">
        <v>158502.5</v>
      </c>
      <c r="E28" s="70"/>
      <c r="F28" s="18"/>
      <c r="K28" s="112"/>
      <c r="L28" s="18"/>
    </row>
    <row r="29" spans="1:12" x14ac:dyDescent="0.25">
      <c r="A29" s="189" t="s">
        <v>24</v>
      </c>
      <c r="B29" s="190"/>
      <c r="C29" s="190"/>
      <c r="D29" s="191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84">
        <f>D33+D39+D45+D51+D57+D63+D69</f>
        <v>146553.80000000002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6" x14ac:dyDescent="0.25">
      <c r="A33" s="44"/>
      <c r="B33" s="27" t="s">
        <v>26</v>
      </c>
      <c r="C33" s="25" t="s">
        <v>9</v>
      </c>
      <c r="D33" s="33">
        <v>0</v>
      </c>
    </row>
    <row r="34" spans="1:6" ht="63.75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6" x14ac:dyDescent="0.25">
      <c r="A35" s="44"/>
      <c r="B35" s="27" t="s">
        <v>28</v>
      </c>
      <c r="C35" s="25" t="s">
        <v>35</v>
      </c>
      <c r="D35" s="30" t="s">
        <v>143</v>
      </c>
      <c r="F35" s="18"/>
    </row>
    <row r="36" spans="1:6" x14ac:dyDescent="0.25">
      <c r="A36" s="44"/>
      <c r="B36" s="27" t="s">
        <v>29</v>
      </c>
      <c r="C36" s="25" t="s">
        <v>35</v>
      </c>
      <c r="D36" s="31" t="s">
        <v>30</v>
      </c>
    </row>
    <row r="37" spans="1:6" x14ac:dyDescent="0.25">
      <c r="A37" s="44"/>
      <c r="B37" s="27" t="s">
        <v>31</v>
      </c>
      <c r="C37" s="25" t="s">
        <v>9</v>
      </c>
      <c r="D37" s="33">
        <v>0</v>
      </c>
    </row>
    <row r="38" spans="1:6" ht="30" x14ac:dyDescent="0.25">
      <c r="A38" s="87">
        <v>9</v>
      </c>
      <c r="B38" s="24" t="s">
        <v>33</v>
      </c>
      <c r="C38" s="25" t="s">
        <v>35</v>
      </c>
      <c r="D38" s="26" t="s">
        <v>87</v>
      </c>
    </row>
    <row r="39" spans="1:6" x14ac:dyDescent="0.25">
      <c r="A39" s="88"/>
      <c r="B39" s="27" t="s">
        <v>34</v>
      </c>
      <c r="C39" s="25" t="s">
        <v>9</v>
      </c>
      <c r="D39" s="81">
        <v>57254.05</v>
      </c>
    </row>
    <row r="40" spans="1:6" ht="51.75" x14ac:dyDescent="0.25">
      <c r="A40" s="88"/>
      <c r="B40" s="28" t="s">
        <v>27</v>
      </c>
      <c r="C40" s="25" t="s">
        <v>35</v>
      </c>
      <c r="D40" s="67" t="s">
        <v>97</v>
      </c>
    </row>
    <row r="41" spans="1:6" x14ac:dyDescent="0.25">
      <c r="A41" s="88"/>
      <c r="B41" s="27" t="s">
        <v>28</v>
      </c>
      <c r="C41" s="25" t="s">
        <v>35</v>
      </c>
      <c r="D41" s="80" t="s">
        <v>143</v>
      </c>
    </row>
    <row r="42" spans="1:6" x14ac:dyDescent="0.25">
      <c r="A42" s="88"/>
      <c r="B42" s="27" t="s">
        <v>29</v>
      </c>
      <c r="C42" s="25" t="s">
        <v>35</v>
      </c>
      <c r="D42" s="31" t="s">
        <v>30</v>
      </c>
    </row>
    <row r="43" spans="1:6" x14ac:dyDescent="0.25">
      <c r="A43" s="89"/>
      <c r="B43" s="27" t="s">
        <v>31</v>
      </c>
      <c r="C43" s="25" t="s">
        <v>9</v>
      </c>
      <c r="D43" s="33">
        <v>20.68</v>
      </c>
    </row>
    <row r="44" spans="1:6" x14ac:dyDescent="0.25">
      <c r="A44" s="85">
        <v>11</v>
      </c>
      <c r="B44" s="24" t="s">
        <v>33</v>
      </c>
      <c r="C44" s="25" t="s">
        <v>35</v>
      </c>
      <c r="D44" s="34" t="s">
        <v>36</v>
      </c>
    </row>
    <row r="45" spans="1:6" x14ac:dyDescent="0.25">
      <c r="A45" s="86"/>
      <c r="B45" s="27" t="s">
        <v>34</v>
      </c>
      <c r="C45" s="25" t="s">
        <v>9</v>
      </c>
      <c r="D45" s="81">
        <v>3021.17</v>
      </c>
    </row>
    <row r="46" spans="1:6" ht="30" x14ac:dyDescent="0.25">
      <c r="A46" s="86"/>
      <c r="B46" s="28" t="s">
        <v>27</v>
      </c>
      <c r="C46" s="25" t="s">
        <v>35</v>
      </c>
      <c r="D46" s="64" t="s">
        <v>93</v>
      </c>
    </row>
    <row r="47" spans="1:6" x14ac:dyDescent="0.25">
      <c r="A47" s="86"/>
      <c r="B47" s="27" t="s">
        <v>28</v>
      </c>
      <c r="C47" s="25" t="s">
        <v>35</v>
      </c>
      <c r="D47" s="51" t="s">
        <v>143</v>
      </c>
    </row>
    <row r="48" spans="1:6" x14ac:dyDescent="0.25">
      <c r="A48" s="86"/>
      <c r="B48" s="27" t="s">
        <v>29</v>
      </c>
      <c r="C48" s="25" t="s">
        <v>35</v>
      </c>
      <c r="D48" s="31" t="s">
        <v>30</v>
      </c>
    </row>
    <row r="49" spans="1:4" x14ac:dyDescent="0.25">
      <c r="A49" s="86"/>
      <c r="B49" s="27" t="s">
        <v>31</v>
      </c>
      <c r="C49" s="25" t="s">
        <v>9</v>
      </c>
      <c r="D49" s="33">
        <v>1.0900000000000001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81">
        <v>118.12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0.04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81">
        <v>62678.02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22.65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81">
        <v>16479.46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5.95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7002.98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2.5299999999999998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68:A73"/>
    <mergeCell ref="A29:D30"/>
    <mergeCell ref="A50:A55"/>
    <mergeCell ref="A56:A61"/>
    <mergeCell ref="A62:A67"/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2"/>
  <sheetViews>
    <sheetView topLeftCell="A82" zoomScaleNormal="100" workbookViewId="0">
      <selection activeCell="H15" sqref="H15"/>
    </sheetView>
  </sheetViews>
  <sheetFormatPr defaultRowHeight="15" x14ac:dyDescent="0.25"/>
  <cols>
    <col min="2" max="2" width="63.140625" customWidth="1"/>
    <col min="3" max="3" width="20.28515625" customWidth="1"/>
    <col min="4" max="4" width="54.5703125" customWidth="1"/>
    <col min="5" max="5" width="10.42578125" customWidth="1"/>
    <col min="6" max="6" width="16.140625" customWidth="1"/>
    <col min="8" max="8" width="10" bestFit="1" customWidth="1"/>
    <col min="11" max="11" width="12.7109375" style="111" customWidth="1"/>
  </cols>
  <sheetData>
    <row r="1" spans="1:12" x14ac:dyDescent="0.25">
      <c r="A1" s="162" t="s">
        <v>163</v>
      </c>
      <c r="B1" s="163"/>
      <c r="C1" s="163"/>
      <c r="D1" s="164"/>
    </row>
    <row r="2" spans="1:12" x14ac:dyDescent="0.25">
      <c r="A2" s="165" t="s">
        <v>0</v>
      </c>
      <c r="B2" s="166"/>
      <c r="C2" s="166"/>
      <c r="D2" s="167"/>
    </row>
    <row r="3" spans="1:12" x14ac:dyDescent="0.25">
      <c r="A3" s="162" t="s">
        <v>103</v>
      </c>
      <c r="B3" s="164"/>
      <c r="C3" s="170"/>
      <c r="D3" s="171"/>
    </row>
    <row r="4" spans="1:12" ht="30" customHeight="1" x14ac:dyDescent="0.25">
      <c r="A4" s="172" t="s">
        <v>101</v>
      </c>
      <c r="B4" s="173"/>
      <c r="C4" s="160" t="s">
        <v>145</v>
      </c>
      <c r="D4" s="161"/>
    </row>
    <row r="5" spans="1:12" x14ac:dyDescent="0.25">
      <c r="A5" s="174" t="s">
        <v>104</v>
      </c>
      <c r="B5" s="175"/>
      <c r="C5" s="176"/>
      <c r="D5" s="13" t="s">
        <v>61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177" t="s">
        <v>5</v>
      </c>
      <c r="B7" s="3" t="s">
        <v>6</v>
      </c>
      <c r="C7" s="1"/>
      <c r="D7" s="14">
        <v>45381</v>
      </c>
    </row>
    <row r="8" spans="1:12" x14ac:dyDescent="0.25">
      <c r="A8" s="178"/>
      <c r="B8" s="1" t="s">
        <v>7</v>
      </c>
      <c r="C8" s="1"/>
      <c r="D8" s="14">
        <v>44927</v>
      </c>
    </row>
    <row r="9" spans="1:12" x14ac:dyDescent="0.25">
      <c r="A9" s="179"/>
      <c r="B9" s="1" t="s">
        <v>8</v>
      </c>
      <c r="C9" s="1"/>
      <c r="D9" s="14">
        <v>45291</v>
      </c>
    </row>
    <row r="10" spans="1:12" x14ac:dyDescent="0.25">
      <c r="A10" s="180" t="s">
        <v>54</v>
      </c>
      <c r="B10" s="181"/>
      <c r="C10" s="181"/>
      <c r="D10" s="182"/>
    </row>
    <row r="11" spans="1:12" x14ac:dyDescent="0.25">
      <c r="A11" s="183"/>
      <c r="B11" s="184"/>
      <c r="C11" s="184"/>
      <c r="D11" s="185"/>
    </row>
    <row r="12" spans="1:12" x14ac:dyDescent="0.25">
      <c r="A12" s="4">
        <v>2</v>
      </c>
      <c r="B12" s="1" t="s">
        <v>11</v>
      </c>
      <c r="C12" s="2" t="s">
        <v>9</v>
      </c>
      <c r="D12" s="15" t="s">
        <v>10</v>
      </c>
    </row>
    <row r="13" spans="1:12" x14ac:dyDescent="0.25">
      <c r="A13" s="2">
        <v>3</v>
      </c>
      <c r="B13" s="1" t="s">
        <v>12</v>
      </c>
      <c r="C13" s="2" t="s">
        <v>9</v>
      </c>
      <c r="D13" s="15">
        <v>-1406253.73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15">
        <v>7230</v>
      </c>
      <c r="K14" s="112"/>
      <c r="L14" s="18"/>
    </row>
    <row r="15" spans="1:12" ht="30" x14ac:dyDescent="0.25">
      <c r="A15" s="186">
        <v>5</v>
      </c>
      <c r="B15" s="5" t="s">
        <v>55</v>
      </c>
      <c r="C15" s="2" t="s">
        <v>9</v>
      </c>
      <c r="D15" s="81">
        <v>104197.7</v>
      </c>
    </row>
    <row r="16" spans="1:12" x14ac:dyDescent="0.25">
      <c r="A16" s="187"/>
      <c r="B16" s="6" t="s">
        <v>14</v>
      </c>
      <c r="C16" s="2" t="s">
        <v>9</v>
      </c>
      <c r="D16" s="15">
        <v>48295.63</v>
      </c>
    </row>
    <row r="17" spans="1:12" x14ac:dyDescent="0.25">
      <c r="A17" s="187"/>
      <c r="B17" s="6" t="s">
        <v>15</v>
      </c>
      <c r="C17" s="2" t="s">
        <v>9</v>
      </c>
      <c r="D17" s="15">
        <v>28831.5</v>
      </c>
    </row>
    <row r="18" spans="1:12" x14ac:dyDescent="0.25">
      <c r="A18" s="188"/>
      <c r="B18" s="6" t="s">
        <v>16</v>
      </c>
      <c r="C18" s="2" t="s">
        <v>9</v>
      </c>
      <c r="D18" s="15">
        <v>27070.560000000001</v>
      </c>
    </row>
    <row r="19" spans="1:12" x14ac:dyDescent="0.25">
      <c r="A19" s="186">
        <v>6</v>
      </c>
      <c r="B19" s="3" t="s">
        <v>53</v>
      </c>
      <c r="C19" s="7" t="s">
        <v>9</v>
      </c>
      <c r="D19" s="90">
        <v>111285.22</v>
      </c>
      <c r="F19" s="18"/>
      <c r="H19" s="18"/>
    </row>
    <row r="20" spans="1:12" x14ac:dyDescent="0.25">
      <c r="A20" s="187"/>
      <c r="B20" s="6" t="s">
        <v>17</v>
      </c>
      <c r="C20" s="2" t="s">
        <v>9</v>
      </c>
      <c r="D20" s="15">
        <f>D19</f>
        <v>111285.22</v>
      </c>
    </row>
    <row r="21" spans="1:12" x14ac:dyDescent="0.25">
      <c r="A21" s="187"/>
      <c r="B21" s="6" t="s">
        <v>18</v>
      </c>
      <c r="C21" s="2" t="s">
        <v>9</v>
      </c>
      <c r="D21" s="15" t="s">
        <v>10</v>
      </c>
    </row>
    <row r="22" spans="1:12" x14ac:dyDescent="0.25">
      <c r="A22" s="187"/>
      <c r="B22" s="6" t="s">
        <v>19</v>
      </c>
      <c r="C22" s="2" t="s">
        <v>9</v>
      </c>
      <c r="D22" s="15" t="s">
        <v>10</v>
      </c>
    </row>
    <row r="23" spans="1:12" x14ac:dyDescent="0.25">
      <c r="A23" s="188"/>
      <c r="B23" s="6" t="s">
        <v>20</v>
      </c>
      <c r="C23" s="2" t="s">
        <v>9</v>
      </c>
      <c r="D23" s="15" t="s">
        <v>10</v>
      </c>
    </row>
    <row r="24" spans="1:12" x14ac:dyDescent="0.25">
      <c r="A24" s="186">
        <v>7</v>
      </c>
      <c r="B24" s="3" t="s">
        <v>21</v>
      </c>
      <c r="C24" s="7" t="s">
        <v>9</v>
      </c>
      <c r="D24" s="61" t="s">
        <v>10</v>
      </c>
    </row>
    <row r="25" spans="1:12" x14ac:dyDescent="0.25">
      <c r="A25" s="187"/>
      <c r="B25" s="1" t="s">
        <v>22</v>
      </c>
      <c r="C25" s="2" t="s">
        <v>9</v>
      </c>
      <c r="D25" s="15">
        <v>748.37</v>
      </c>
    </row>
    <row r="26" spans="1:12" x14ac:dyDescent="0.25">
      <c r="A26" s="187"/>
      <c r="B26" s="1" t="s">
        <v>160</v>
      </c>
      <c r="C26" s="2" t="s">
        <v>9</v>
      </c>
      <c r="D26" s="15">
        <f>D13+D15-D31</f>
        <v>-1380760.57</v>
      </c>
      <c r="E26" s="18"/>
    </row>
    <row r="27" spans="1:12" x14ac:dyDescent="0.25">
      <c r="A27" s="187"/>
      <c r="B27" s="1" t="s">
        <v>159</v>
      </c>
      <c r="C27" s="2" t="s">
        <v>9</v>
      </c>
      <c r="D27" s="15">
        <f>D13+D19+D25-D31</f>
        <v>-1372924.68</v>
      </c>
    </row>
    <row r="28" spans="1:12" ht="15.75" x14ac:dyDescent="0.25">
      <c r="A28" s="188"/>
      <c r="B28" s="1" t="s">
        <v>23</v>
      </c>
      <c r="C28" s="2" t="s">
        <v>9</v>
      </c>
      <c r="D28" s="81">
        <v>142.47999999999999</v>
      </c>
      <c r="E28" s="70"/>
      <c r="F28" s="18"/>
      <c r="K28" s="112"/>
      <c r="L28" s="18"/>
    </row>
    <row r="29" spans="1:12" ht="15.75" x14ac:dyDescent="0.25">
      <c r="A29" s="189" t="s">
        <v>24</v>
      </c>
      <c r="B29" s="190"/>
      <c r="C29" s="190"/>
      <c r="D29" s="191"/>
      <c r="K29" s="112"/>
    </row>
    <row r="30" spans="1:12" x14ac:dyDescent="0.25">
      <c r="A30" s="192"/>
      <c r="B30" s="193"/>
      <c r="C30" s="193"/>
      <c r="D30" s="194"/>
    </row>
    <row r="31" spans="1:12" x14ac:dyDescent="0.25">
      <c r="A31" s="52" t="s">
        <v>92</v>
      </c>
      <c r="B31" s="53"/>
      <c r="C31" s="54"/>
      <c r="D31" s="84">
        <f>D33+D39+D45+D51+D57+D63+D69</f>
        <v>78704.540000000008</v>
      </c>
      <c r="G31" s="18"/>
    </row>
    <row r="32" spans="1:12" ht="30" x14ac:dyDescent="0.25">
      <c r="A32" s="43">
        <v>8</v>
      </c>
      <c r="B32" s="24" t="s">
        <v>25</v>
      </c>
      <c r="C32" s="25" t="s">
        <v>35</v>
      </c>
      <c r="D32" s="26" t="s">
        <v>86</v>
      </c>
    </row>
    <row r="33" spans="1:6" x14ac:dyDescent="0.25">
      <c r="A33" s="44"/>
      <c r="B33" s="27" t="s">
        <v>26</v>
      </c>
      <c r="C33" s="25" t="s">
        <v>9</v>
      </c>
      <c r="D33" s="33">
        <v>0</v>
      </c>
    </row>
    <row r="34" spans="1:6" ht="69" customHeight="1" x14ac:dyDescent="0.25">
      <c r="A34" s="44"/>
      <c r="B34" s="79" t="s">
        <v>27</v>
      </c>
      <c r="C34" s="25" t="s">
        <v>35</v>
      </c>
      <c r="D34" s="64" t="s">
        <v>165</v>
      </c>
    </row>
    <row r="35" spans="1:6" x14ac:dyDescent="0.25">
      <c r="A35" s="44"/>
      <c r="B35" s="27" t="s">
        <v>28</v>
      </c>
      <c r="C35" s="25" t="s">
        <v>35</v>
      </c>
      <c r="D35" s="30" t="s">
        <v>143</v>
      </c>
      <c r="F35" s="18"/>
    </row>
    <row r="36" spans="1:6" x14ac:dyDescent="0.25">
      <c r="A36" s="44"/>
      <c r="B36" s="27" t="s">
        <v>29</v>
      </c>
      <c r="C36" s="25" t="s">
        <v>35</v>
      </c>
      <c r="D36" s="31" t="s">
        <v>30</v>
      </c>
    </row>
    <row r="37" spans="1:6" x14ac:dyDescent="0.25">
      <c r="A37" s="44"/>
      <c r="B37" s="27" t="s">
        <v>31</v>
      </c>
      <c r="C37" s="25" t="s">
        <v>9</v>
      </c>
      <c r="D37" s="33">
        <v>0</v>
      </c>
    </row>
    <row r="38" spans="1:6" ht="30" customHeight="1" x14ac:dyDescent="0.25">
      <c r="A38" s="94">
        <v>9</v>
      </c>
      <c r="B38" s="24" t="s">
        <v>33</v>
      </c>
      <c r="C38" s="25" t="s">
        <v>35</v>
      </c>
      <c r="D38" s="26" t="s">
        <v>167</v>
      </c>
    </row>
    <row r="39" spans="1:6" x14ac:dyDescent="0.25">
      <c r="A39" s="95"/>
      <c r="B39" s="27" t="s">
        <v>34</v>
      </c>
      <c r="C39" s="25" t="s">
        <v>9</v>
      </c>
      <c r="D39" s="81">
        <v>18313.88</v>
      </c>
    </row>
    <row r="40" spans="1:6" ht="51.75" x14ac:dyDescent="0.25">
      <c r="A40" s="95"/>
      <c r="B40" s="28" t="s">
        <v>27</v>
      </c>
      <c r="C40" s="25" t="s">
        <v>35</v>
      </c>
      <c r="D40" s="67" t="s">
        <v>97</v>
      </c>
    </row>
    <row r="41" spans="1:6" x14ac:dyDescent="0.25">
      <c r="A41" s="95"/>
      <c r="B41" s="27" t="s">
        <v>28</v>
      </c>
      <c r="C41" s="25" t="s">
        <v>35</v>
      </c>
      <c r="D41" s="80" t="s">
        <v>143</v>
      </c>
    </row>
    <row r="42" spans="1:6" x14ac:dyDescent="0.25">
      <c r="A42" s="95"/>
      <c r="B42" s="27" t="s">
        <v>29</v>
      </c>
      <c r="C42" s="25" t="s">
        <v>35</v>
      </c>
      <c r="D42" s="31" t="s">
        <v>30</v>
      </c>
    </row>
    <row r="43" spans="1:6" x14ac:dyDescent="0.25">
      <c r="A43" s="96"/>
      <c r="B43" s="27" t="s">
        <v>31</v>
      </c>
      <c r="C43" s="25" t="s">
        <v>9</v>
      </c>
      <c r="D43" s="33">
        <v>37.21</v>
      </c>
    </row>
    <row r="44" spans="1:6" x14ac:dyDescent="0.25">
      <c r="A44" s="92">
        <v>11</v>
      </c>
      <c r="B44" s="24" t="s">
        <v>33</v>
      </c>
      <c r="C44" s="25" t="s">
        <v>35</v>
      </c>
      <c r="D44" s="34" t="s">
        <v>36</v>
      </c>
    </row>
    <row r="45" spans="1:6" x14ac:dyDescent="0.25">
      <c r="A45" s="93"/>
      <c r="B45" s="27" t="s">
        <v>34</v>
      </c>
      <c r="C45" s="25" t="s">
        <v>9</v>
      </c>
      <c r="D45" s="81">
        <v>2169.67</v>
      </c>
    </row>
    <row r="46" spans="1:6" ht="30" x14ac:dyDescent="0.25">
      <c r="A46" s="93"/>
      <c r="B46" s="28" t="s">
        <v>27</v>
      </c>
      <c r="C46" s="25" t="s">
        <v>35</v>
      </c>
      <c r="D46" s="64" t="s">
        <v>93</v>
      </c>
    </row>
    <row r="47" spans="1:6" x14ac:dyDescent="0.25">
      <c r="A47" s="93"/>
      <c r="B47" s="27" t="s">
        <v>28</v>
      </c>
      <c r="C47" s="25" t="s">
        <v>35</v>
      </c>
      <c r="D47" s="51" t="s">
        <v>143</v>
      </c>
    </row>
    <row r="48" spans="1:6" x14ac:dyDescent="0.25">
      <c r="A48" s="93"/>
      <c r="B48" s="27" t="s">
        <v>29</v>
      </c>
      <c r="C48" s="25" t="s">
        <v>35</v>
      </c>
      <c r="D48" s="31" t="s">
        <v>30</v>
      </c>
    </row>
    <row r="49" spans="1:4" x14ac:dyDescent="0.25">
      <c r="A49" s="93"/>
      <c r="B49" s="27" t="s">
        <v>31</v>
      </c>
      <c r="C49" s="25" t="s">
        <v>9</v>
      </c>
      <c r="D49" s="33">
        <v>4.4000000000000004</v>
      </c>
    </row>
    <row r="50" spans="1:4" ht="30" x14ac:dyDescent="0.25">
      <c r="A50" s="114">
        <v>12</v>
      </c>
      <c r="B50" s="24" t="s">
        <v>33</v>
      </c>
      <c r="C50" s="25" t="s">
        <v>35</v>
      </c>
      <c r="D50" s="26" t="s">
        <v>95</v>
      </c>
    </row>
    <row r="51" spans="1:4" x14ac:dyDescent="0.25">
      <c r="A51" s="115"/>
      <c r="B51" s="27" t="s">
        <v>34</v>
      </c>
      <c r="C51" s="25" t="s">
        <v>9</v>
      </c>
      <c r="D51" s="81">
        <v>21.08</v>
      </c>
    </row>
    <row r="52" spans="1:4" ht="51" x14ac:dyDescent="0.25">
      <c r="A52" s="115"/>
      <c r="B52" s="28" t="s">
        <v>27</v>
      </c>
      <c r="C52" s="25" t="s">
        <v>35</v>
      </c>
      <c r="D52" s="66" t="s">
        <v>96</v>
      </c>
    </row>
    <row r="53" spans="1:4" x14ac:dyDescent="0.25">
      <c r="A53" s="115"/>
      <c r="B53" s="27" t="s">
        <v>28</v>
      </c>
      <c r="C53" s="25" t="s">
        <v>35</v>
      </c>
      <c r="D53" s="51" t="s">
        <v>143</v>
      </c>
    </row>
    <row r="54" spans="1:4" x14ac:dyDescent="0.25">
      <c r="A54" s="115"/>
      <c r="B54" s="27" t="s">
        <v>29</v>
      </c>
      <c r="C54" s="25" t="s">
        <v>35</v>
      </c>
      <c r="D54" s="31" t="s">
        <v>30</v>
      </c>
    </row>
    <row r="55" spans="1:4" x14ac:dyDescent="0.25">
      <c r="A55" s="115"/>
      <c r="B55" s="27" t="s">
        <v>31</v>
      </c>
      <c r="C55" s="25" t="s">
        <v>9</v>
      </c>
      <c r="D55" s="32">
        <v>0.04</v>
      </c>
    </row>
    <row r="56" spans="1:4" ht="30" x14ac:dyDescent="0.25">
      <c r="A56" s="114">
        <v>13</v>
      </c>
      <c r="B56" s="35" t="s">
        <v>33</v>
      </c>
      <c r="C56" s="25" t="s">
        <v>35</v>
      </c>
      <c r="D56" s="36" t="s">
        <v>98</v>
      </c>
    </row>
    <row r="57" spans="1:4" x14ac:dyDescent="0.25">
      <c r="A57" s="115"/>
      <c r="B57" s="27" t="s">
        <v>34</v>
      </c>
      <c r="C57" s="25" t="s">
        <v>9</v>
      </c>
      <c r="D57" s="81">
        <v>53395.66</v>
      </c>
    </row>
    <row r="58" spans="1:4" ht="115.5" x14ac:dyDescent="0.25">
      <c r="A58" s="115"/>
      <c r="B58" s="28" t="s">
        <v>27</v>
      </c>
      <c r="C58" s="25" t="s">
        <v>35</v>
      </c>
      <c r="D58" s="65" t="s">
        <v>144</v>
      </c>
    </row>
    <row r="59" spans="1:4" ht="30" x14ac:dyDescent="0.25">
      <c r="A59" s="115"/>
      <c r="B59" s="27" t="s">
        <v>28</v>
      </c>
      <c r="C59" s="25" t="s">
        <v>35</v>
      </c>
      <c r="D59" s="105" t="s">
        <v>166</v>
      </c>
    </row>
    <row r="60" spans="1:4" x14ac:dyDescent="0.25">
      <c r="A60" s="115"/>
      <c r="B60" s="27" t="s">
        <v>29</v>
      </c>
      <c r="C60" s="25" t="s">
        <v>35</v>
      </c>
      <c r="D60" s="31" t="s">
        <v>30</v>
      </c>
    </row>
    <row r="61" spans="1:4" x14ac:dyDescent="0.25">
      <c r="A61" s="116"/>
      <c r="B61" s="27" t="s">
        <v>31</v>
      </c>
      <c r="C61" s="25" t="s">
        <v>9</v>
      </c>
      <c r="D61" s="33">
        <v>108.5</v>
      </c>
    </row>
    <row r="62" spans="1:4" ht="30" x14ac:dyDescent="0.25">
      <c r="A62" s="157">
        <v>14</v>
      </c>
      <c r="B62" s="24" t="s">
        <v>33</v>
      </c>
      <c r="C62" s="25" t="s">
        <v>35</v>
      </c>
      <c r="D62" s="26" t="s">
        <v>88</v>
      </c>
    </row>
    <row r="63" spans="1:4" x14ac:dyDescent="0.25">
      <c r="A63" s="158"/>
      <c r="B63" s="27" t="s">
        <v>34</v>
      </c>
      <c r="C63" s="25" t="s">
        <v>9</v>
      </c>
      <c r="D63" s="81">
        <v>3559.32</v>
      </c>
    </row>
    <row r="64" spans="1:4" ht="30" x14ac:dyDescent="0.25">
      <c r="A64" s="158"/>
      <c r="B64" s="28" t="s">
        <v>27</v>
      </c>
      <c r="C64" s="25" t="s">
        <v>35</v>
      </c>
      <c r="D64" s="29" t="s">
        <v>88</v>
      </c>
    </row>
    <row r="65" spans="1:4" x14ac:dyDescent="0.25">
      <c r="A65" s="158"/>
      <c r="B65" s="37" t="s">
        <v>28</v>
      </c>
      <c r="C65" s="25" t="s">
        <v>35</v>
      </c>
      <c r="D65" s="38" t="s">
        <v>99</v>
      </c>
    </row>
    <row r="66" spans="1:4" x14ac:dyDescent="0.25">
      <c r="A66" s="158"/>
      <c r="B66" s="27" t="s">
        <v>29</v>
      </c>
      <c r="C66" s="25" t="s">
        <v>35</v>
      </c>
      <c r="D66" s="31" t="s">
        <v>30</v>
      </c>
    </row>
    <row r="67" spans="1:4" x14ac:dyDescent="0.25">
      <c r="A67" s="159"/>
      <c r="B67" s="27" t="s">
        <v>37</v>
      </c>
      <c r="C67" s="25" t="s">
        <v>9</v>
      </c>
      <c r="D67" s="33">
        <v>7.23</v>
      </c>
    </row>
    <row r="68" spans="1:4" x14ac:dyDescent="0.25">
      <c r="A68" s="114" t="s">
        <v>90</v>
      </c>
      <c r="B68" s="24" t="s">
        <v>33</v>
      </c>
      <c r="C68" s="25" t="s">
        <v>35</v>
      </c>
      <c r="D68" s="26" t="s">
        <v>85</v>
      </c>
    </row>
    <row r="69" spans="1:4" x14ac:dyDescent="0.25">
      <c r="A69" s="115"/>
      <c r="B69" s="27" t="s">
        <v>34</v>
      </c>
      <c r="C69" s="25" t="s">
        <v>9</v>
      </c>
      <c r="D69" s="81">
        <v>1244.93</v>
      </c>
    </row>
    <row r="70" spans="1:4" ht="51.75" x14ac:dyDescent="0.25">
      <c r="A70" s="115"/>
      <c r="B70" s="28" t="s">
        <v>27</v>
      </c>
      <c r="C70" s="25" t="s">
        <v>35</v>
      </c>
      <c r="D70" s="64" t="s">
        <v>94</v>
      </c>
    </row>
    <row r="71" spans="1:4" x14ac:dyDescent="0.25">
      <c r="A71" s="115"/>
      <c r="B71" s="37" t="s">
        <v>28</v>
      </c>
      <c r="C71" s="25" t="s">
        <v>35</v>
      </c>
      <c r="D71" s="38" t="s">
        <v>89</v>
      </c>
    </row>
    <row r="72" spans="1:4" x14ac:dyDescent="0.25">
      <c r="A72" s="115"/>
      <c r="B72" s="27" t="s">
        <v>29</v>
      </c>
      <c r="C72" s="25" t="s">
        <v>35</v>
      </c>
      <c r="D72" s="31" t="s">
        <v>30</v>
      </c>
    </row>
    <row r="73" spans="1:4" x14ac:dyDescent="0.25">
      <c r="A73" s="116"/>
      <c r="B73" s="27" t="s">
        <v>37</v>
      </c>
      <c r="C73" s="25" t="s">
        <v>9</v>
      </c>
      <c r="D73" s="33">
        <v>2.5299999999999998</v>
      </c>
    </row>
    <row r="74" spans="1:4" x14ac:dyDescent="0.25">
      <c r="A74" s="151" t="s">
        <v>38</v>
      </c>
      <c r="B74" s="152"/>
      <c r="C74" s="152"/>
      <c r="D74" s="153"/>
    </row>
    <row r="75" spans="1:4" x14ac:dyDescent="0.25">
      <c r="A75" s="114">
        <v>15</v>
      </c>
      <c r="B75" s="24" t="s">
        <v>33</v>
      </c>
      <c r="C75" s="25" t="s">
        <v>35</v>
      </c>
      <c r="D75" s="26" t="s">
        <v>39</v>
      </c>
    </row>
    <row r="76" spans="1:4" x14ac:dyDescent="0.25">
      <c r="A76" s="115"/>
      <c r="B76" s="27" t="s">
        <v>34</v>
      </c>
      <c r="C76" s="25" t="s">
        <v>9</v>
      </c>
      <c r="D76" s="33" t="s">
        <v>10</v>
      </c>
    </row>
    <row r="77" spans="1:4" ht="30" x14ac:dyDescent="0.25">
      <c r="A77" s="115"/>
      <c r="B77" s="28" t="s">
        <v>27</v>
      </c>
      <c r="C77" s="25" t="s">
        <v>35</v>
      </c>
      <c r="D77" s="49" t="s">
        <v>39</v>
      </c>
    </row>
    <row r="78" spans="1:4" x14ac:dyDescent="0.25">
      <c r="A78" s="115"/>
      <c r="B78" s="37" t="s">
        <v>28</v>
      </c>
      <c r="C78" s="25" t="s">
        <v>35</v>
      </c>
      <c r="D78" s="38" t="s">
        <v>32</v>
      </c>
    </row>
    <row r="79" spans="1:4" x14ac:dyDescent="0.25">
      <c r="A79" s="115"/>
      <c r="B79" s="27" t="s">
        <v>29</v>
      </c>
      <c r="C79" s="25" t="s">
        <v>35</v>
      </c>
      <c r="D79" s="31" t="s">
        <v>40</v>
      </c>
    </row>
    <row r="80" spans="1:4" x14ac:dyDescent="0.25">
      <c r="A80" s="116"/>
      <c r="B80" s="27" t="s">
        <v>37</v>
      </c>
      <c r="C80" s="25" t="s">
        <v>9</v>
      </c>
      <c r="D80" s="33" t="s">
        <v>10</v>
      </c>
    </row>
    <row r="81" spans="1:4" x14ac:dyDescent="0.25">
      <c r="A81" s="154" t="s">
        <v>52</v>
      </c>
      <c r="B81" s="155"/>
      <c r="C81" s="155"/>
      <c r="D81" s="156"/>
    </row>
    <row r="82" spans="1:4" x14ac:dyDescent="0.25">
      <c r="A82" s="50">
        <v>16</v>
      </c>
      <c r="B82" s="27" t="s">
        <v>41</v>
      </c>
      <c r="C82" s="25" t="s">
        <v>42</v>
      </c>
      <c r="D82" s="33">
        <v>0</v>
      </c>
    </row>
    <row r="83" spans="1:4" x14ac:dyDescent="0.25">
      <c r="A83" s="50">
        <v>17</v>
      </c>
      <c r="B83" s="27" t="s">
        <v>43</v>
      </c>
      <c r="C83" s="25" t="s">
        <v>42</v>
      </c>
      <c r="D83" s="33">
        <v>0</v>
      </c>
    </row>
    <row r="84" spans="1:4" x14ac:dyDescent="0.25">
      <c r="A84" s="50">
        <v>18</v>
      </c>
      <c r="B84" s="27" t="s">
        <v>56</v>
      </c>
      <c r="C84" s="25" t="s">
        <v>42</v>
      </c>
      <c r="D84" s="33">
        <v>0</v>
      </c>
    </row>
    <row r="85" spans="1:4" x14ac:dyDescent="0.25">
      <c r="A85" s="50">
        <v>19</v>
      </c>
      <c r="B85" s="27" t="s">
        <v>44</v>
      </c>
      <c r="C85" s="25" t="s">
        <v>9</v>
      </c>
      <c r="D85" s="33" t="s">
        <v>10</v>
      </c>
    </row>
    <row r="86" spans="1:4" x14ac:dyDescent="0.25">
      <c r="A86" s="154" t="s">
        <v>45</v>
      </c>
      <c r="B86" s="155"/>
      <c r="C86" s="155"/>
      <c r="D86" s="156"/>
    </row>
    <row r="87" spans="1:4" x14ac:dyDescent="0.25">
      <c r="A87" s="50">
        <v>20</v>
      </c>
      <c r="B87" s="27" t="s">
        <v>46</v>
      </c>
      <c r="C87" s="25" t="s">
        <v>9</v>
      </c>
      <c r="D87" s="33" t="s">
        <v>10</v>
      </c>
    </row>
    <row r="88" spans="1:4" x14ac:dyDescent="0.25">
      <c r="A88" s="50">
        <v>21</v>
      </c>
      <c r="B88" s="27" t="s">
        <v>47</v>
      </c>
      <c r="C88" s="25" t="s">
        <v>9</v>
      </c>
      <c r="D88" s="33" t="s">
        <v>10</v>
      </c>
    </row>
    <row r="89" spans="1:4" x14ac:dyDescent="0.25">
      <c r="A89" s="50">
        <v>22</v>
      </c>
      <c r="B89" s="27" t="s">
        <v>48</v>
      </c>
      <c r="C89" s="25" t="s">
        <v>9</v>
      </c>
      <c r="D89" s="33" t="s">
        <v>10</v>
      </c>
    </row>
    <row r="90" spans="1:4" x14ac:dyDescent="0.25">
      <c r="A90" s="50">
        <v>23</v>
      </c>
      <c r="B90" s="27" t="s">
        <v>49</v>
      </c>
      <c r="C90" s="25" t="s">
        <v>9</v>
      </c>
      <c r="D90" s="33" t="s">
        <v>10</v>
      </c>
    </row>
    <row r="91" spans="1:4" x14ac:dyDescent="0.25">
      <c r="A91" s="50">
        <v>24</v>
      </c>
      <c r="B91" s="27" t="s">
        <v>50</v>
      </c>
      <c r="C91" s="25" t="s">
        <v>9</v>
      </c>
      <c r="D91" s="33" t="s">
        <v>10</v>
      </c>
    </row>
    <row r="92" spans="1:4" x14ac:dyDescent="0.25">
      <c r="A92" s="50">
        <v>25</v>
      </c>
      <c r="B92" s="27" t="s">
        <v>51</v>
      </c>
      <c r="C92" s="25" t="s">
        <v>9</v>
      </c>
      <c r="D92" s="33"/>
    </row>
  </sheetData>
  <mergeCells count="21">
    <mergeCell ref="A68:A73"/>
    <mergeCell ref="A29:D30"/>
    <mergeCell ref="A50:A55"/>
    <mergeCell ref="A56:A61"/>
    <mergeCell ref="A62:A67"/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ЛЕСНАЯ,24</vt:lpstr>
      <vt:lpstr>ЛЕСНАЯ,26</vt:lpstr>
      <vt:lpstr>ЛЕСНАЯ,32</vt:lpstr>
      <vt:lpstr>ЛЕСНАЯ,33</vt:lpstr>
      <vt:lpstr>ЛЕСНАЯ,35</vt:lpstr>
      <vt:lpstr>ПУШКИНА,36</vt:lpstr>
      <vt:lpstr>ПУШКИНА,42</vt:lpstr>
      <vt:lpstr>ПУШКИНА,46</vt:lpstr>
      <vt:lpstr>ПОПОВА,14</vt:lpstr>
      <vt:lpstr>СВОБОДЫ,73</vt:lpstr>
      <vt:lpstr>НАХИМОВА,15А</vt:lpstr>
      <vt:lpstr>МИРА,95</vt:lpstr>
      <vt:lpstr>СВЕРДЛОВА Д.14</vt:lpstr>
      <vt:lpstr>МИРА Д.34</vt:lpstr>
      <vt:lpstr>МИРА Д.55</vt:lpstr>
      <vt:lpstr>ПОПОВА Д.12А</vt:lpstr>
      <vt:lpstr>ПОПОВА Д. 12</vt:lpstr>
      <vt:lpstr>КОЛХОЗНАЯ Д.51</vt:lpstr>
      <vt:lpstr>МИРА Д.91</vt:lpstr>
      <vt:lpstr>ПРОЛЕТАРСКАЯ Д,69</vt:lpstr>
      <vt:lpstr>ПОЧТАМТСКАЯ Д,35</vt:lpstr>
      <vt:lpstr>ЛУНАЧАРСКОГО Д.84</vt:lpstr>
      <vt:lpstr>ЛУНАЧАРСКОГО Д.81</vt:lpstr>
      <vt:lpstr>МИРА Д.44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2024-03-29T08:33:59Z</dcterms:modified>
</cp:coreProperties>
</file>